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_suzuki\Desktop\"/>
    </mc:Choice>
  </mc:AlternateContent>
  <bookViews>
    <workbookView xWindow="-120" yWindow="-120" windowWidth="20730" windowHeight="11160" activeTab="1"/>
  </bookViews>
  <sheets>
    <sheet name="13男子個人選手名簿" sheetId="4" r:id="rId1"/>
    <sheet name="14男子団体選手名簿" sheetId="5" r:id="rId2"/>
    <sheet name="個人総合" sheetId="3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DSXCR">#REF!,#REF!,#REF!,#REF!,#REF!,#REF!,#REF!,#REF!,#REF!,#REF!,#REF!</definedName>
    <definedName name="ES">#REF!,#REF!,#REF!,#REF!,#REF!,#REF!,#REF!,#REF!,#REF!,#REF!,#REF!</definedName>
    <definedName name="GFCDX">#REF!,#REF!,#REF!,#REF!,#REF!,#REF!,#REF!,#REF!,#REF!,#REF!</definedName>
    <definedName name="GFD">#REF!,#REF!,#REF!,#REF!,#REF!,#REF!,#REF!,#REF!,#REF!</definedName>
    <definedName name="HGF">#REF!,#REF!,#REF!,#REF!,#REF!,#REF!,#REF!,#REF!,#REF!</definedName>
    <definedName name="IJ">#REF!,#REF!,#REF!,#REF!,#REF!,#REF!,#REF!,#REF!,#REF!,#REF!,#REF!,#REF!</definedName>
    <definedName name="IU">#REF!,#REF!,#REF!,#REF!,#REF!,#REF!,#REF!,#REF!,#REF!,#REF!,#REF!</definedName>
    <definedName name="IUJYNHTBGT">#REF!,#REF!,#REF!,#REF!,#REF!,#REF!,#REF!,#REF!,#REF!,#REF!</definedName>
    <definedName name="JH">#REF!,#REF!,#REF!,#REF!,#REF!,#REF!,#REF!,#REF!,#REF!,#REF!,#REF!</definedName>
    <definedName name="KI">#REF!,#REF!,#REF!,#REF!,#REF!,#REF!,#REF!,#REF!,#REF!,#REF!,#REF!</definedName>
    <definedName name="KIJMUNHBYGV">#REF!,#REF!,#REF!,#REF!,#REF!,#REF!,#REF!,#REF!,#REF!,#REF!</definedName>
    <definedName name="KJ">#REF!,#REF!,#REF!,#REF!,#REF!,#REF!,#REF!,#REF!,#REF!,#REF!,#REF!,#REF!,#REF!,#REF!</definedName>
    <definedName name="MNB">#REF!,#REF!,#REF!,#REF!,#REF!,#REF!,#REF!,#REF!,#REF!,#REF!</definedName>
    <definedName name="NBVC">#REF!,#REF!,#REF!,#REF!,#REF!,#REF!,#REF!,#REF!,#REF!</definedName>
    <definedName name="O">#REF!,#REF!,#REF!,#REF!,#REF!,#REF!,#REF!,#REF!,#REF!,#REF!,#REF!,#REF!</definedName>
    <definedName name="OIU">#REF!,#REF!,#REF!,#REF!,#REF!,#REF!,#REF!,#REF!,#REF!</definedName>
    <definedName name="OIUY">#REF!,#REF!,#REF!,#REF!,#REF!,#REF!,#REF!,#REF!,#REF!,#REF!</definedName>
    <definedName name="OKP">#REF!,#REF!,#REF!,#REF!,#REF!,#REF!,#REF!,#REF!,#REF!,#REF!</definedName>
    <definedName name="P">#REF!,#REF!,#REF!,#REF!,#REF!,#REF!,#REF!,#REF!,#REF!,#REF!,#REF!,#REF!</definedName>
    <definedName name="PL">#REF!,#REF!,#REF!,#REF!,#REF!,#REF!,#REF!,#REF!,#REF!,#REF!,#REF!</definedName>
    <definedName name="PO">#REF!,#REF!,#REF!,#REF!,#REF!,#REF!,#REF!,#REF!,#REF!,#REF!,#REF!,#REF!</definedName>
    <definedName name="POI">#REF!,#REF!,#REF!,#REF!,#REF!,#REF!,#REF!,#REF!,#REF!,#REF!,#REF!,#REF!,#REF!</definedName>
    <definedName name="_xlnm.Print_Area" localSheetId="0">'13男子個人選手名簿'!$A$1:$M$67</definedName>
    <definedName name="QQ">#REF!,#REF!,#REF!,#REF!,#REF!,#REF!,#REF!,#REF!,#REF!,#REF!</definedName>
    <definedName name="REFDS">#REF!,#REF!,#REF!,#REF!,#REF!,#REF!,#REF!,#REF!,#REF!,#REF!,#REF!</definedName>
    <definedName name="RG">#REF!,#REF!,#REF!,#REF!,#REF!,#REF!,#REF!,#REF!,#REF!,#REF!,#REF!</definedName>
    <definedName name="SA">#REF!,#REF!,#REF!,#REF!,#REF!,#REF!,#REF!,#REF!,#REF!,#REF!,#REF!</definedName>
    <definedName name="SD">#REF!,#REF!,#REF!,#REF!,#REF!,#REF!,#REF!,#REF!,#REF!,#REF!</definedName>
    <definedName name="SDCV">#REF!,#REF!,#REF!,#REF!,#REF!,#REF!,#REF!,#REF!,#REF!,#REF!,#REF!</definedName>
    <definedName name="SEEI">#REF!,#REF!,#REF!,#REF!,#REF!,#REF!,#REF!,#REF!,#REF!,#REF!,#REF!</definedName>
    <definedName name="SEET1">#REF!,#REF!,#REF!,#REF!,#REF!,#REF!,#REF!,#REF!,#REF!,#REF!</definedName>
    <definedName name="TF">#REF!,#REF!,#REF!,#REF!,#REF!,#REF!,#REF!,#REF!,#REF!,#REF!,#REF!,#REF!,#REF!</definedName>
    <definedName name="TH">#REF!,#REF!,#REF!,#REF!,#REF!,#REF!,#REF!,#REF!,#REF!,#REF!,#REF!,#REF!</definedName>
    <definedName name="TYGFRD">#REF!,#REF!,#REF!,#REF!,#REF!,#REF!,#REF!,#REF!,#REF!,#REF!</definedName>
    <definedName name="tyuujo">[1]女子中学生!$J$5:$J$8,[1]女子中学生!$J$10:$J$13,[1]女子中学生!$J$15:$J$18,[1]女子中学生!$J$20:$J$23,[1]女子中学生!$J$25:$J$27,[1]女子中学生!$J$30:$J$33</definedName>
    <definedName name="U">#REF!,#REF!,#REF!,#REF!,#REF!,#REF!,#REF!,#REF!,#REF!,#REF!,#REF!,#REF!</definedName>
    <definedName name="UH">#REF!,#REF!,#REF!,#REF!,#REF!,#REF!,#REF!,#REF!,#REF!,#REF!,#REF!,#REF!,#REF!</definedName>
    <definedName name="WA">#REF!,#REF!,#REF!,#REF!,#REF!,#REF!,#REF!,#REF!,#REF!,#REF!,#REF!</definedName>
    <definedName name="WEDRFTEDWED">#REF!,#REF!,#REF!,#REF!,#REF!,#REF!,#REF!,#REF!,#REF!,#REF!,#REF!</definedName>
    <definedName name="WRT">#REF!,#REF!,#REF!,#REF!,#REF!,#REF!,#REF!,#REF!,#REF!,#REF!,#REF!</definedName>
    <definedName name="WSED">#REF!,#REF!,#REF!,#REF!,#REF!,#REF!,#REF!,#REF!,#REF!,#REF!,#REF!</definedName>
    <definedName name="YG">#REF!,#REF!,#REF!,#REF!,#REF!,#REF!,#REF!,#REF!,#REF!,#REF!,#REF!</definedName>
    <definedName name="YGK">#REF!,#REF!,#REF!,#REF!,#REF!,#REF!,#REF!,#REF!,#REF!,#REF!,#REF!</definedName>
    <definedName name="YJNHUTGFRD">#REF!,#REF!,#REF!,#REF!,#REF!,#REF!,#REF!,#REF!,#REF!,#REF!</definedName>
    <definedName name="YJUHT">#REF!,#REF!,#REF!,#REF!,#REF!,#REF!,#REF!,#REF!,#REF!,#REF!,#REF!</definedName>
    <definedName name="YTR">#REF!,#REF!,#REF!,#REF!,#REF!,#REF!,#REF!,#REF!,#REF!</definedName>
    <definedName name="あ">#REF!,#REF!,#REF!,#REF!,#REF!,#REF!,#REF!,#REF!,#REF!,#REF!,#REF!</definedName>
    <definedName name="ああ">#REF!,#REF!,#REF!,#REF!,#REF!,#REF!,#REF!,#REF!,#REF!,#REF!,#REF!</definedName>
    <definedName name="い">#REF!,#REF!,#REF!,#REF!,#REF!,#REF!,#REF!,#REF!,#REF!,#REF!,#REF!</definedName>
    <definedName name="いい">#REF!,#REF!,#REF!,#REF!,#REF!,#REF!,#REF!,#REF!,#REF!,#REF!</definedName>
    <definedName name="いすいす">#REF!,#REF!,#REF!,#REF!,#REF!,#REF!,#REF!,#REF!,#REF!</definedName>
    <definedName name="う">#REF!,#REF!,#REF!,#REF!,#REF!,#REF!,#REF!,#REF!,#REF!,#REF!,#REF!</definedName>
    <definedName name="うう">#REF!,#REF!,#REF!,#REF!,#REF!,#REF!,#REF!,#REF!,#REF!,#REF!</definedName>
    <definedName name="え">#REF!,#REF!,#REF!,#REF!,#REF!,#REF!,#REF!,#REF!,#REF!,#REF!,#REF!</definedName>
    <definedName name="ええ">#REF!,#REF!,#REF!,#REF!,#REF!,#REF!,#REF!,#REF!,#REF!</definedName>
    <definedName name="お">#REF!,#REF!,#REF!,#REF!,#REF!,#REF!,#REF!,#REF!,#REF!,#REF!,#REF!,#REF!,#REF!,#REF!</definedName>
    <definedName name="おおお">#REF!,#REF!,#REF!,#REF!,#REF!,#REF!,#REF!,#REF!,#REF!</definedName>
    <definedName name="か">#REF!,#REF!,#REF!,#REF!,#REF!,#REF!,#REF!,#REF!,#REF!,#REF!,#REF!</definedName>
    <definedName name="かか">#REF!,#REF!,#REF!,#REF!,#REF!,#REF!,#REF!,#REF!,#REF!,#REF!,#REF!</definedName>
    <definedName name="かんん">#REF!,#REF!,#REF!,#REF!,#REF!,#REF!,#REF!,#REF!,#REF!,#REF!</definedName>
    <definedName name="き">#REF!,#REF!,#REF!,#REF!,#REF!,#REF!,#REF!,#REF!</definedName>
    <definedName name="ききき">#REF!,#REF!,#REF!,#REF!,#REF!,#REF!,#REF!,#REF!,#REF!,#REF!,#REF!</definedName>
    <definedName name="きくく">#REF!,#REF!,#REF!,#REF!,#REF!,#REF!,#REF!,#REF!,#REF!,#REF!,#REF!</definedName>
    <definedName name="く">#REF!,#REF!,#REF!,#REF!,#REF!,#REF!,#REF!,#REF!,#REF!</definedName>
    <definedName name="くくく">#REF!,#REF!,#REF!,#REF!,#REF!,#REF!,#REF!,#REF!,#REF!,#REF!,#REF!</definedName>
    <definedName name="くまくま">#REF!,#REF!,#REF!,#REF!,#REF!,#REF!,#REF!,#REF!,#REF!,#REF!,#REF!</definedName>
    <definedName name="けけけ">#REF!,#REF!,#REF!,#REF!,#REF!,#REF!,#REF!,#REF!,#REF!,#REF!,#REF!,#REF!,#REF!</definedName>
    <definedName name="こ">#REF!,#REF!,#REF!,#REF!,#REF!,#REF!,#REF!,#REF!,#REF!,#REF!</definedName>
    <definedName name="こここ">#REF!,#REF!,#REF!,#REF!,#REF!,#REF!,#REF!,#REF!,#REF!,#REF!,#REF!</definedName>
    <definedName name="さ">#REF!,#REF!,#REF!,#REF!,#REF!,#REF!,#REF!,#REF!,#REF!,#REF!,#REF!,#REF!,#REF!</definedName>
    <definedName name="さささ">#REF!,#REF!,#REF!,#REF!,#REF!,#REF!,#REF!,#REF!,#REF!,#REF!,#REF!</definedName>
    <definedName name="し">#REF!,#REF!,#REF!,#REF!,#REF!,#REF!,#REF!,#REF!</definedName>
    <definedName name="しし">#REF!,#REF!,#REF!,#REF!,#REF!,#REF!,#REF!,#REF!,#REF!,#REF!</definedName>
    <definedName name="しししし">#REF!,#REF!,#REF!,#REF!,#REF!,#REF!,#REF!,#REF!,#REF!,#REF!,#REF!</definedName>
    <definedName name="しははし">#REF!,#REF!,#REF!,#REF!,#REF!,#REF!,#REF!,#REF!,#REF!,#REF!</definedName>
    <definedName name="す">#REF!,#REF!,#REF!,#REF!,#REF!,#REF!,#REF!,#REF!,#REF!,#REF!,#REF!</definedName>
    <definedName name="すかすか">#REF!,#REF!,#REF!,#REF!,#REF!,#REF!,#REF!,#REF!,#REF!</definedName>
    <definedName name="すす">#REF!,#REF!,#REF!,#REF!,#REF!,#REF!,#REF!,#REF!,#REF!,#REF!,#REF!</definedName>
    <definedName name="せ">#REF!,#REF!,#REF!,#REF!,#REF!,#REF!,#REF!,#REF!,#REF!,#REF!,#REF!,#REF!</definedName>
    <definedName name="せせ">#REF!,#REF!,#REF!,#REF!,#REF!,#REF!,#REF!,#REF!,#REF!</definedName>
    <definedName name="そ">#REF!,#REF!,#REF!,#REF!,#REF!,#REF!,#REF!,#REF!,#REF!,#REF!,#REF!</definedName>
    <definedName name="そそそ">#REF!,#REF!,#REF!,#REF!,#REF!,#REF!,#REF!,#REF!,#REF!,#REF!,#REF!</definedName>
    <definedName name="た">#REF!,#REF!,#REF!,#REF!,#REF!,#REF!,#REF!,#REF!,#REF!,#REF!,#REF!,#REF!,#REF!</definedName>
    <definedName name="たた">#REF!,#REF!,#REF!,#REF!,#REF!,#REF!,#REF!,#REF!,#REF!,#REF!</definedName>
    <definedName name="たてて">#REF!,#REF!,#REF!,#REF!,#REF!,#REF!,#REF!,#REF!,#REF!,#REF!</definedName>
    <definedName name="ち">#REF!,#REF!,#REF!,#REF!,#REF!,#REF!,#REF!,#REF!</definedName>
    <definedName name="ちち">[2]Sheet3!$A$1:$A$7</definedName>
    <definedName name="ちちちちち">#REF!,#REF!,#REF!,#REF!,#REF!,#REF!,#REF!,#REF!,#REF!,#REF!,#REF!,#REF!</definedName>
    <definedName name="ちとちと">#REF!,#REF!,#REF!,#REF!,#REF!,#REF!,#REF!,#REF!,#REF!,#REF!</definedName>
    <definedName name="ちととち">#REF!,#REF!,#REF!,#REF!,#REF!,#REF!,#REF!,#REF!,#REF!,#REF!</definedName>
    <definedName name="つ">#REF!,#REF!,#REF!,#REF!,#REF!,#REF!,#REF!,#REF!,#REF!</definedName>
    <definedName name="つつつ">#REF!,#REF!,#REF!,#REF!,#REF!,#REF!,#REF!,#REF!,#REF!,#REF!,#REF!</definedName>
    <definedName name="て">[3]Sheet3!$A$1:$A$7</definedName>
    <definedName name="ていて">#REF!,#REF!,#REF!,#REF!,#REF!,#REF!,#REF!,#REF!,#REF!</definedName>
    <definedName name="てて">#REF!,#REF!,#REF!,#REF!,#REF!,#REF!,#REF!,#REF!,#REF!,#REF!</definedName>
    <definedName name="と">#REF!,#REF!,#REF!,#REF!,#REF!,#REF!,#REF!,#REF!</definedName>
    <definedName name="としとし">#REF!,#REF!,#REF!,#REF!,#REF!,#REF!,#REF!,#REF!,#REF!,#REF!</definedName>
    <definedName name="としはは">#REF!,#REF!,#REF!,#REF!,#REF!,#REF!,#REF!,#REF!,#REF!,#REF!,#REF!,#REF!</definedName>
    <definedName name="とと">#REF!,#REF!,#REF!,#REF!,#REF!,#REF!,#REF!,#REF!,#REF!</definedName>
    <definedName name="ととと">#REF!,#REF!,#REF!,#REF!,#REF!,#REF!,#REF!,#REF!,#REF!,#REF!</definedName>
    <definedName name="な">#REF!,#REF!,#REF!,#REF!,#REF!,#REF!,#REF!,#REF!,#REF!,#REF!,#REF!,#REF!</definedName>
    <definedName name="なな">#REF!,#REF!,#REF!,#REF!,#REF!,#REF!,#REF!,#REF!,#REF!,#REF!</definedName>
    <definedName name="なにらなにら">#REF!,#REF!,#REF!,#REF!,#REF!,#REF!,#REF!,#REF!,#REF!,#REF!,#REF!</definedName>
    <definedName name="に">#REF!,#REF!,#REF!,#REF!,#REF!,#REF!,#REF!,#REF!,#REF!,#REF!,#REF!,#REF!</definedName>
    <definedName name="にに">#REF!,#REF!,#REF!,#REF!,#REF!,#REF!,#REF!,#REF!,#REF!</definedName>
    <definedName name="ぬ">#REF!,#REF!,#REF!,#REF!,#REF!,#REF!,#REF!,#REF!,#REF!,#REF!</definedName>
    <definedName name="ぬぬ">#REF!,#REF!,#REF!,#REF!,#REF!,#REF!,#REF!,#REF!,#REF!,#REF!,#REF!</definedName>
    <definedName name="ね">#REF!,#REF!,#REF!,#REF!,#REF!,#REF!,#REF!,#REF!,#REF!,#REF!</definedName>
    <definedName name="ねねね">#REF!,#REF!,#REF!,#REF!,#REF!,#REF!,#REF!,#REF!,#REF!,#REF!,#REF!,#REF!</definedName>
    <definedName name="の">#REF!,#REF!,#REF!,#REF!,#REF!,#REF!,#REF!,#REF!,#REF!</definedName>
    <definedName name="ののの">#REF!,#REF!,#REF!,#REF!,#REF!,#REF!,#REF!,#REF!,#REF!,#REF!,#REF!,#REF!</definedName>
    <definedName name="のりのり">#REF!,#REF!,#REF!,#REF!,#REF!,#REF!,#REF!,#REF!,#REF!,#REF!,#REF!</definedName>
    <definedName name="は">#REF!,#REF!,#REF!,#REF!,#REF!,#REF!,#REF!,#REF!</definedName>
    <definedName name="はきき">#REF!,#REF!,#REF!,#REF!,#REF!,#REF!,#REF!,#REF!,#REF!,#REF!</definedName>
    <definedName name="はは">#REF!,#REF!,#REF!,#REF!,#REF!,#REF!,#REF!,#REF!,#REF!</definedName>
    <definedName name="ははは">#REF!,#REF!,#REF!,#REF!,#REF!,#REF!,#REF!,#REF!,#REF!,#REF!,#REF!</definedName>
    <definedName name="ひ">#REF!,#REF!,#REF!,#REF!,#REF!,#REF!,#REF!,#REF!,#REF!,#REF!</definedName>
    <definedName name="ひひひ">#REF!,#REF!,#REF!,#REF!,#REF!,#REF!,#REF!,#REF!,#REF!,#REF!,#REF!</definedName>
    <definedName name="ふ">#REF!,#REF!,#REF!,#REF!,#REF!,#REF!,#REF!,#REF!,#REF!,#REF!,#REF!</definedName>
    <definedName name="ま">#REF!,#REF!,#REF!,#REF!,#REF!,#REF!,#REF!,#REF!,#REF!</definedName>
    <definedName name="まのまの">#REF!,#REF!,#REF!,#REF!,#REF!,#REF!,#REF!,#REF!,#REF!,#REF!,#REF!</definedName>
    <definedName name="ままま">#REF!,#REF!,#REF!,#REF!,#REF!,#REF!,#REF!,#REF!,#REF!,#REF!,#REF!,#REF!,#REF!,#REF!</definedName>
    <definedName name="み">#REF!,#REF!,#REF!,#REF!,#REF!,#REF!,#REF!,#REF!,#REF!,#REF!</definedName>
    <definedName name="みみみ">#REF!,#REF!,#REF!,#REF!,#REF!,#REF!,#REF!,#REF!,#REF!,#REF!,#REF!,#REF!</definedName>
    <definedName name="むむむ">#REF!,#REF!,#REF!,#REF!,#REF!,#REF!,#REF!,#REF!,#REF!,#REF!,#REF!,#REF!,#REF!</definedName>
    <definedName name="め">#REF!,#REF!,#REF!,#REF!,#REF!,#REF!,#REF!,#REF!,#REF!,#REF!,#REF!</definedName>
    <definedName name="めめめ">#REF!,#REF!,#REF!,#REF!,#REF!,#REF!,#REF!,#REF!,#REF!,#REF!,#REF!,#REF!,#REF!</definedName>
    <definedName name="も">#REF!,#REF!,#REF!,#REF!,#REF!,#REF!,#REF!,#REF!,#REF!,#REF!</definedName>
    <definedName name="ももも">#REF!,#REF!,#REF!,#REF!,#REF!,#REF!,#REF!,#REF!,#REF!,#REF!,#REF!,#REF!</definedName>
    <definedName name="や">#REF!,#REF!,#REF!,#REF!,#REF!,#REF!,#REF!,#REF!,#REF!,#REF!,#REF!,#REF!</definedName>
    <definedName name="やや">#REF!,#REF!,#REF!,#REF!,#REF!,#REF!,#REF!,#REF!,#REF!</definedName>
    <definedName name="ゆ">#REF!,#REF!,#REF!,#REF!,#REF!,#REF!,#REF!,#REF!,#REF!,#REF!,#REF!,#REF!</definedName>
    <definedName name="ゆか">#REF!,#REF!,#REF!,#REF!,#REF!,#REF!,#REF!,#REF!,#REF!,#REF!,#REF!</definedName>
    <definedName name="ゆゆ">#REF!,#REF!,#REF!,#REF!,#REF!,#REF!,#REF!,#REF!,#REF!</definedName>
    <definedName name="よ">#REF!,#REF!,#REF!,#REF!,#REF!,#REF!,#REF!,#REF!,#REF!,#REF!,#REF!</definedName>
    <definedName name="よよ">#REF!,#REF!,#REF!,#REF!,#REF!,#REF!,#REF!,#REF!,#REF!</definedName>
    <definedName name="ら">#REF!,#REF!,#REF!,#REF!,#REF!,#REF!,#REF!,#REF!,#REF!,#REF!,#REF!,#REF!</definedName>
    <definedName name="らら">#REF!,#REF!,#REF!,#REF!,#REF!,#REF!,#REF!,#REF!,#REF!,#REF!</definedName>
    <definedName name="り">#REF!,#REF!,#REF!,#REF!,#REF!,#REF!,#REF!,#REF!,#REF!</definedName>
    <definedName name="りりり">#REF!,#REF!,#REF!,#REF!,#REF!,#REF!,#REF!,#REF!,#REF!,#REF!,#REF!,#REF!</definedName>
    <definedName name="りれりれ">#REF!,#REF!,#REF!,#REF!,#REF!,#REF!,#REF!,#REF!,#REF!,#REF!,#REF!</definedName>
    <definedName name="る">#REF!,#REF!,#REF!,#REF!,#REF!,#REF!,#REF!,#REF!,#REF!,#REF!,#REF!</definedName>
    <definedName name="るるる">#REF!,#REF!,#REF!,#REF!,#REF!,#REF!,#REF!,#REF!,#REF!,#REF!,#REF!,#REF!</definedName>
    <definedName name="れけれけ">#REF!,#REF!,#REF!,#REF!,#REF!,#REF!,#REF!,#REF!,#REF!,#REF!,#REF!</definedName>
    <definedName name="れれれ">#REF!,#REF!,#REF!,#REF!,#REF!,#REF!,#REF!,#REF!,#REF!,#REF!,#REF!</definedName>
    <definedName name="ろ">#REF!,#REF!,#REF!,#REF!,#REF!,#REF!,#REF!,#REF!,#REF!,#REF!,#REF!</definedName>
    <definedName name="ろろろ">#REF!,#REF!,#REF!,#REF!,#REF!,#REF!,#REF!,#REF!,#REF!,#REF!,#REF!</definedName>
    <definedName name="わ">#REF!,#REF!,#REF!,#REF!,#REF!,#REF!,#REF!,#REF!,#REF!,#REF!,#REF!,#REF!,#REF!</definedName>
    <definedName name="わわ">#REF!,#REF!,#REF!,#REF!,#REF!,#REF!,#REF!,#REF!,#REF!,#REF!</definedName>
    <definedName name="ん">#REF!,#REF!,#REF!,#REF!,#REF!,#REF!,#REF!,#REF!,#REF!,#REF!,#REF!</definedName>
    <definedName name="んなにに">#REF!,#REF!,#REF!,#REF!,#REF!,#REF!,#REF!,#REF!,#REF!,#REF!</definedName>
    <definedName name="んなん">#REF!,#REF!,#REF!,#REF!,#REF!,#REF!,#REF!,#REF!,#REF!,#REF!</definedName>
    <definedName name="んん">#REF!,#REF!,#REF!,#REF!,#REF!,#REF!,#REF!,#REF!,#REF!</definedName>
    <definedName name="学年">[4]Sheet3!$A$1:$A$7</definedName>
    <definedName name="手具">'[5]個人（所属①）'!$Y$6:$Y$11</definedName>
    <definedName name="種別">[6]Sheet4!$A$1:$A$3</definedName>
    <definedName name="種目">[6]Sheet4!$C$1:$C$6</definedName>
    <definedName name="小学女">#REF!,#REF!,#REF!,#REF!,#REF!,#REF!,#REF!,#REF!,#REF!,#REF!,#REF!,#REF!</definedName>
    <definedName name="小学女チームゆか">#REF!,#REF!,#REF!,#REF!,#REF!,#REF!,#REF!,#REF!,#REF!,#REF!</definedName>
    <definedName name="小学女チーム合計">#REF!,#REF!,#REF!,#REF!,#REF!,#REF!,#REF!,#REF!,#REF!,#REF!,#REF!</definedName>
    <definedName name="小学女チーム段違い">#REF!,#REF!,#REF!,#REF!,#REF!,#REF!,#REF!,#REF!,#REF!,#REF!,#REF!</definedName>
    <definedName name="小学女チーム跳馬">#REF!,#REF!,#REF!,#REF!,#REF!,#REF!,#REF!,#REF!,#REF!,#REF!,#REF!</definedName>
    <definedName name="小学女チーム平均台">#REF!,#REF!,#REF!,#REF!,#REF!,#REF!,#REF!,#REF!,#REF!,#REF!,#REF!</definedName>
    <definedName name="小学女ゆか">#REF!,#REF!,#REF!,#REF!,#REF!,#REF!,#REF!,#REF!,#REF!,#REF!,#REF!,#REF!,#REF!,#REF!</definedName>
    <definedName name="小学女合計">#REF!,#REF!,#REF!,#REF!,#REF!,#REF!,#REF!,#REF!,#REF!,#REF!,#REF!,#REF!</definedName>
    <definedName name="小学女段違い">#REF!,#REF!,#REF!,#REF!,#REF!,#REF!,#REF!,#REF!,#REF!,#REF!,#REF!,#REF!</definedName>
    <definedName name="小学女跳馬">#REF!,#REF!,#REF!,#REF!,#REF!,#REF!,#REF!,#REF!,#REF!,#REF!,#REF!</definedName>
    <definedName name="小学女入力範囲">#REF!,#REF!,#REF!,#REF!,#REF!,#REF!,#REF!,#REF!,#REF!,#REF!,#REF!,#REF!,#REF!,#REF!,#REF!,#REF!,#REF!,#REF!,#REF!</definedName>
    <definedName name="小学女平均台">#REF!,#REF!,#REF!,#REF!,#REF!,#REF!,#REF!,#REF!,#REF!,#REF!,#REF!,#REF!,#REF!</definedName>
    <definedName name="小学生男あん馬">#REF!,#REF!,#REF!,#REF!,#REF!,#REF!,#REF!,#REF!,#REF!,#REF!,#REF!,#REF!,#REF!</definedName>
    <definedName name="小学生男チームあん馬">#REF!,#REF!,#REF!,#REF!,#REF!,#REF!,#REF!,#REF!,#REF!,#REF!,#REF!</definedName>
    <definedName name="小学生男チームゆか">#REF!,#REF!,#REF!,#REF!,#REF!,#REF!,#REF!,#REF!,#REF!,#REF!,#REF!</definedName>
    <definedName name="小学生男チーム合計">#REF!,#REF!,#REF!,#REF!,#REF!,#REF!,#REF!,#REF!,#REF!,#REF!,#REF!</definedName>
    <definedName name="小学生男チーム跳び箱">#REF!,#REF!,#REF!,#REF!,#REF!,#REF!,#REF!,#REF!,#REF!,#REF!,#REF!</definedName>
    <definedName name="小学生男チーム鉄棒">#REF!,#REF!,#REF!,#REF!,#REF!,#REF!,#REF!,#REF!,#REF!,#REF!,#REF!</definedName>
    <definedName name="小学生男ゆか">#REF!,#REF!,#REF!,#REF!,#REF!,#REF!,#REF!,#REF!,#REF!,#REF!,#REF!,#REF!</definedName>
    <definedName name="小学生男合計">#REF!,#REF!,#REF!,#REF!,#REF!,#REF!,#REF!,#REF!,#REF!,#REF!,#REF!,#REF!</definedName>
    <definedName name="小学生男跳び箱">#REF!,#REF!,#REF!,#REF!,#REF!,#REF!,#REF!,#REF!,#REF!,#REF!,#REF!,#REF!</definedName>
    <definedName name="小学生男鉄棒">#REF!,#REF!,#REF!,#REF!,#REF!,#REF!,#REF!,#REF!,#REF!,#REF!,#REF!,#REF!</definedName>
    <definedName name="小女チームゆか">[7]女子小学生!$P$48,[7]女子小学生!$P$44,[7]女子小学生!$P$39,[7]女子小学生!$P$34,[7]女子小学生!$P$30,[7]女子小学生!$P$19,[7]女子小学生!$P$14,[7]女子小学生!$P$9</definedName>
    <definedName name="小女チーム総合">[7]女子小学生!$R$9,[7]女子小学生!$R$14,[7]女子小学生!$R$19,[7]女子小学生!$R$30,[7]女子小学生!$R$34,[7]女子小学生!$R$39,[7]女子小学生!$R$44,[7]女子小学生!$R$48</definedName>
    <definedName name="小女チーム跳馬">[7]女子小学生!$J$9,[7]女子小学生!$J$14,[7]女子小学生!$J$19,[7]女子小学生!$J$30,[7]女子小学生!$J$34,[7]女子小学生!$J$39,[7]女子小学生!$J$44,[7]女子小学生!$J$48</definedName>
    <definedName name="小女チーム平均台">[7]女子小学生!$N$9,[7]女子小学生!$N$14,[7]女子小学生!$N$19,[7]女子小学生!$N$30,[7]女子小学生!$N$34,[7]女子小学生!$N$39,[7]女子小学生!$N$44,[7]女子小学生!$N$48</definedName>
    <definedName name="小女チーム平行棒">[7]女子小学生!$L$48,[7]女子小学生!$L$44,[7]女子小学生!$L$39,[7]女子小学生!$L$34,[7]女子小学生!$L$30,[7]女子小学生!$L$19,[7]女子小学生!$L$14,[7]女子小学生!$L$9</definedName>
    <definedName name="小女ゆか">#REF!,#REF!,#REF!,#REF!,#REF!,#REF!,#REF!,#REF!</definedName>
    <definedName name="小女ゆかB3">#REF!,#REF!,#REF!,#REF!,#REF!,#REF!,#REF!,#REF!</definedName>
    <definedName name="小女個人総合">#REF!,#REF!,#REF!,#REF!,#REF!,#REF!,#REF!,#REF!</definedName>
    <definedName name="小女総合">[7]女子小学生!$R$5:$R$8,[7]女子小学生!$R$10:$R$13,[7]女子小学生!$R$15:$R$18,[7]女子小学生!$R$20:$R$29,[7]女子小学生!$R$31:$R$33,[7]女子小学生!$R$35:$R$38,[7]女子小学生!$R$40:$R$43,[7]女子小学生!$R$45:$R$47</definedName>
    <definedName name="小女団体総合">#REF!,#REF!,#REF!,#REF!,#REF!,#REF!,#REF!,#REF!</definedName>
    <definedName name="小女段違い">#REF!,#REF!,#REF!,#REF!,#REF!,#REF!,#REF!,#REF!</definedName>
    <definedName name="小女段違いB3">#REF!,#REF!,#REF!,#REF!,#REF!,#REF!,#REF!,#REF!</definedName>
    <definedName name="小女跳馬">#REF!,#REF!,#REF!,#REF!,#REF!,#REF!,#REF!,#REF!</definedName>
    <definedName name="小女跳馬B3">#REF!,#REF!,#REF!,#REF!,#REF!,#REF!,#REF!,#REF!</definedName>
    <definedName name="小女入力範囲">#REF!,#REF!,#REF!,#REF!,#REF!,#REF!,#REF!,#REF!,#REF!,#REF!,#REF!,#REF!</definedName>
    <definedName name="小女平均台">#REF!,#REF!,#REF!,#REF!,#REF!,#REF!,#REF!,#REF!</definedName>
    <definedName name="小女平均台B3">#REF!,#REF!,#REF!,#REF!,#REF!,#REF!,#REF!,#REF!</definedName>
    <definedName name="小女平行棒">[7]女子小学生!$L$5:$L$8,[7]女子小学生!$L$10:$L$13,[7]女子小学生!$L$15:$L$18,[7]女子小学生!$L$20:$L$29,[7]女子小学生!$L$31:$L$33,[7]女子小学生!$L$35:$L$38,[7]女子小学生!$L$40:$L$43,[7]女子小学生!$L$45:$L$47</definedName>
    <definedName name="小男あん馬">#REF!,#REF!,#REF!,#REF!,#REF!,#REF!,#REF!,#REF!,#REF!</definedName>
    <definedName name="小男あん馬B3">#REF!,#REF!,#REF!,#REF!,#REF!,#REF!,#REF!,#REF!,#REF!</definedName>
    <definedName name="小男チームあん馬">[7]男子小学生!$L$9,[7]男子小学生!$L$14,[7]男子小学生!$L$19,[7]男子小学生!$L$29,[7]男子小学生!$L$34,[7]男子小学生!$L$39,[7]男子小学生!$L$44,[7]男子小学生!$L$49</definedName>
    <definedName name="小男チームゆか">[7]男子小学生!$J$9,[7]男子小学生!$J$14,[7]男子小学生!$J$19,[7]男子小学生!$J$29,[7]男子小学生!$J$34,[7]男子小学生!$J$39,[7]男子小学生!$J$44,[7]男子小学生!$J$49</definedName>
    <definedName name="小男チーム総合">[7]男子小学生!$R$9,[7]男子小学生!$R$14,[7]男子小学生!$R$19,[7]男子小学生!$R$29,[7]男子小学生!$R$34,[7]男子小学生!$R$39,[7]男子小学生!$R$44,[7]男子小学生!$R$49</definedName>
    <definedName name="小男チーム跳箱">[7]男子小学生!$N$49,[7]男子小学生!$N$44,[7]男子小学生!$N$39,[7]男子小学生!$N$34,[7]男子小学生!$N$29,[7]男子小学生!$N$19,[7]男子小学生!$N$14,[7]男子小学生!$N$9</definedName>
    <definedName name="小男チーム鉄棒">[7]男子小学生!$P$9,[7]男子小学生!$P$14,[7]男子小学生!$P$19,[7]男子小学生!$P$29,[7]男子小学生!$P$34,[7]男子小学生!$P$39,[7]男子小学生!$P$44,[7]男子小学生!$P$49</definedName>
    <definedName name="小男ゆか">#REF!,#REF!,#REF!,#REF!,#REF!,#REF!,#REF!,#REF!,#REF!</definedName>
    <definedName name="小男ゆかB3">#REF!,#REF!,#REF!,#REF!,#REF!,#REF!,#REF!,#REF!,#REF!</definedName>
    <definedName name="小男個人総合">#REF!,#REF!,#REF!,#REF!,#REF!,#REF!,#REF!,#REF!,#REF!</definedName>
    <definedName name="小男総合">[7]男子小学生!$R$5:$R$8,[7]男子小学生!$R$10:$R$13,[7]男子小学生!$R$15:$R$18,[7]男子小学生!$R$20:$R$28,[7]男子小学生!$R$30:$R$33,[7]男子小学生!$R$35:$R$38,[7]男子小学生!$R$40:$R$43,[7]男子小学生!$R$45:$R$48</definedName>
    <definedName name="小男団体総合">#REF!,#REF!,#REF!,#REF!,#REF!,#REF!,#REF!,#REF!,#REF!</definedName>
    <definedName name="小男跳び箱">#REF!,#REF!,#REF!,#REF!,#REF!,#REF!,#REF!,#REF!,#REF!</definedName>
    <definedName name="小男跳び箱B3">#REF!,#REF!,#REF!,#REF!,#REF!,#REF!,#REF!,#REF!,#REF!</definedName>
    <definedName name="小男跳箱">[7]男子小学生!$N$5:$N$8,[7]男子小学生!$N$10:$N$13,[7]男子小学生!$N$15:$N$18,[7]男子小学生!$N$20:$N$28,[7]男子小学生!$N$30:$N$33,[7]男子小学生!$N$35:$N$38,[7]男子小学生!$N$40:$N$43,[7]男子小学生!$N$45:$N$48</definedName>
    <definedName name="小男鉄棒">#REF!,#REF!,#REF!,#REF!,#REF!,#REF!,#REF!,#REF!,#REF!</definedName>
    <definedName name="小男鉄棒B3">#REF!,#REF!,#REF!,#REF!,#REF!,#REF!,#REF!,#REF!,#REF!</definedName>
    <definedName name="選手">#REF!,#REF!,#REF!,#REF!,#REF!,#REF!,#REF!,#REF!,#REF!,#REF!,#REF!,#REF!,#REF!</definedName>
    <definedName name="体操祭">#REF!,#REF!,#REF!,#REF!,#REF!,#REF!,#REF!,#REF!,#REF!,#REF!</definedName>
    <definedName name="中学女">#REF!,#REF!,#REF!,#REF!,#REF!,#REF!,#REF!,#REF!,#REF!,#REF!,#REF!</definedName>
    <definedName name="中学女チームゆか">#REF!,#REF!,#REF!,#REF!,#REF!,#REF!,#REF!,#REF!,#REF!,#REF!</definedName>
    <definedName name="中学女チーム合計">#REF!,#REF!,#REF!,#REF!,#REF!,#REF!,#REF!,#REF!,#REF!,#REF!</definedName>
    <definedName name="中学女チーム段違い">#REF!,#REF!,#REF!,#REF!,#REF!,#REF!,#REF!,#REF!,#REF!,#REF!</definedName>
    <definedName name="中学女チーム跳馬">#REF!,#REF!,#REF!,#REF!,#REF!,#REF!,#REF!,#REF!,#REF!,#REF!</definedName>
    <definedName name="中学女チーム平均台">#REF!,#REF!,#REF!,#REF!,#REF!,#REF!,#REF!,#REF!,#REF!,#REF!</definedName>
    <definedName name="中学女ゆか">#REF!,#REF!,#REF!,#REF!,#REF!,#REF!,#REF!,#REF!,#REF!,#REF!,#REF!</definedName>
    <definedName name="中学女合計">#REF!,#REF!,#REF!,#REF!,#REF!,#REF!,#REF!,#REF!,#REF!,#REF!,#REF!</definedName>
    <definedName name="中学女子段違い">#REF!,#REF!,#REF!,#REF!,#REF!,#REF!,#REF!,#REF!,#REF!,#REF!,#REF!</definedName>
    <definedName name="中学女段違い">#REF!,#REF!,#REF!,#REF!,#REF!,#REF!,#REF!,#REF!,#REF!,#REF!,#REF!</definedName>
    <definedName name="中学女跳馬">#REF!,#REF!,#REF!,#REF!,#REF!,#REF!,#REF!,#REF!,#REF!,#REF!,#REF!</definedName>
    <definedName name="中学女平均台">#REF!,#REF!,#REF!,#REF!,#REF!,#REF!,#REF!,#REF!,#REF!,#REF!,#REF!</definedName>
    <definedName name="中学生男あん馬">#REF!,#REF!,#REF!,#REF!,#REF!,#REF!,#REF!,#REF!,#REF!,#REF!</definedName>
    <definedName name="中学生男チームあん馬">#REF!,#REF!,#REF!,#REF!,#REF!,#REF!,#REF!,#REF!,#REF!</definedName>
    <definedName name="中学生男チームゆか">#REF!,#REF!,#REF!,#REF!,#REF!,#REF!,#REF!,#REF!,#REF!</definedName>
    <definedName name="中学生男チーム合計">#REF!,#REF!,#REF!,#REF!,#REF!,#REF!,#REF!,#REF!,#REF!</definedName>
    <definedName name="中学生男チーム跳馬">#REF!,#REF!,#REF!,#REF!,#REF!,#REF!,#REF!,#REF!,#REF!</definedName>
    <definedName name="中学生男チーム鉄棒">#REF!,#REF!,#REF!,#REF!,#REF!,#REF!,#REF!,#REF!,#REF!</definedName>
    <definedName name="中学生男ゆか">#REF!,#REF!,#REF!,#REF!,#REF!,#REF!,#REF!,#REF!,#REF!,#REF!</definedName>
    <definedName name="中学生男合計">#REF!,#REF!,#REF!,#REF!,#REF!,#REF!,#REF!,#REF!,#REF!,#REF!</definedName>
    <definedName name="中学生男跳馬">#REF!,#REF!,#REF!,#REF!,#REF!,#REF!,#REF!,#REF!,#REF!,#REF!</definedName>
    <definedName name="中学生男鉄棒">#REF!,#REF!,#REF!,#REF!,#REF!,#REF!,#REF!,#REF!,#REF!,#REF!</definedName>
    <definedName name="中学男">#REF!,#REF!,#REF!,#REF!,#REF!,#REF!,#REF!,#REF!,#REF!,#REF!,#REF!</definedName>
    <definedName name="中女チームゆか">[7]女子中学生!$P$29,[7]女子中学生!$P$24,[7]女子中学生!$P$19,[7]女子中学生!$P$14,[7]女子中学生!$P$9</definedName>
    <definedName name="中女チーム総合">[7]女子中学生!$R$9,[7]女子中学生!$R$14,[7]女子中学生!$R$19,[7]女子中学生!$R$24,[7]女子中学生!$R$29</definedName>
    <definedName name="中女チーム跳馬">[7]女子中学生!$J$9,[7]女子中学生!$J$14,[7]女子中学生!$J$19,[7]女子中学生!$J$24,[7]女子中学生!$J$29</definedName>
    <definedName name="中女チーム平均台">[7]女子中学生!$N$9,[7]女子中学生!$N$14,[7]女子中学生!$N$19,[7]女子中学生!$N$24,[7]女子中学生!$N$29</definedName>
    <definedName name="中女チーム平行棒">[7]女子中学生!$L$29,[7]女子中学生!$L$24,[7]女子中学生!$L$19,[7]女子中学生!$L$14,[7]女子中学生!$L$9</definedName>
    <definedName name="中女ゆか">#REF!,#REF!,#REF!,#REF!,#REF!,#REF!,#REF!,#REF!</definedName>
    <definedName name="中女ゆかB3">#REF!,#REF!,#REF!,#REF!,#REF!,#REF!,#REF!</definedName>
    <definedName name="中女個人総合">#REF!,#REF!,#REF!,#REF!,#REF!,#REF!,#REF!,#REF!</definedName>
    <definedName name="中女総合">[7]女子中学生!$R$5:$R$8,[7]女子中学生!$R$10:$R$13,[7]女子中学生!$R$15:$R$18,[7]女子中学生!$R$20:$R$23,[7]女子中学生!$R$25:$R$27,[7]女子中学生!$R$30:$R$33</definedName>
    <definedName name="中女団体総合">#REF!,#REF!,#REF!,#REF!,#REF!,#REF!,#REF!</definedName>
    <definedName name="中女段違い">#REF!,#REF!,#REF!,#REF!,#REF!,#REF!,#REF!,#REF!</definedName>
    <definedName name="中女段違いB3">#REF!,#REF!,#REF!,#REF!,#REF!,#REF!,#REF!</definedName>
    <definedName name="中女跳馬">#REF!,#REF!,#REF!,#REF!,#REF!,#REF!,#REF!,#REF!</definedName>
    <definedName name="中女跳馬B3">#REF!,#REF!,#REF!,#REF!,#REF!,#REF!,#REF!</definedName>
    <definedName name="中女平均台">#REF!,#REF!,#REF!,#REF!,#REF!,#REF!,#REF!,#REF!</definedName>
    <definedName name="中女平均台B3">#REF!,#REF!,#REF!,#REF!,#REF!,#REF!,#REF!</definedName>
    <definedName name="中女平行棒">[7]女子中学生!$L$30:$L$33,[7]女子中学生!$L$25:$L$27,[7]女子中学生!$L$20:$L$23,[7]女子中学生!$L$15:$L$18,[7]女子中学生!$L$10:$L$13,[7]女子中学生!$L$5:$L$8</definedName>
    <definedName name="中男あん馬">#REF!,#REF!,#REF!,#REF!,#REF!,#REF!,#REF!,#REF!,#REF!,#REF!,#REF!</definedName>
    <definedName name="中男あん馬B3">#REF!,#REF!,#REF!,#REF!,#REF!,#REF!,#REF!,#REF!,#REF!</definedName>
    <definedName name="中男チームあん馬">[7]男子中学生!$L$9,[7]男子中学生!$L$14,[7]男子中学生!$L$18,[7]男子中学生!$L$33,[7]男子中学生!$L$38,[7]男子中学生!$L$42,[7]男子中学生!$L$47,[7]男子中学生!$L$51</definedName>
    <definedName name="中男チームゆか">[7]男子中学生!$J$51,[7]男子中学生!$J$47,[7]男子中学生!$J$42,[7]男子中学生!$J$38,[7]男子中学生!$J$33,[7]男子中学生!$J$18,[7]男子中学生!$J$14,[7]男子中学生!$J$9</definedName>
    <definedName name="中男チーム総合">[7]男子中学生!$R$51,[7]男子中学生!$R$47,[7]男子中学生!$R$42,[7]男子中学生!$R$38,[7]男子中学生!$R$33,[7]男子中学生!$R$18,[7]男子中学生!$R$14,[7]男子中学生!$R$9</definedName>
    <definedName name="中男チーム跳馬">[7]男子中学生!$N$51,[7]男子中学生!$N$47,[7]男子中学生!$N$42,[7]男子中学生!$N$38,[7]男子中学生!$N$33,[7]男子中学生!$N$18,[7]男子中学生!$N$14,[7]男子中学生!$N$9</definedName>
    <definedName name="中男チーム鉄棒">[7]男子中学生!$P$9,[7]男子中学生!$P$14,[7]男子中学生!$P$18,[7]男子中学生!$P$33,[7]男子中学生!$P$38,[7]男子中学生!$P$42,[7]男子中学生!$P$47,[7]男子中学生!$P$51</definedName>
    <definedName name="中男ゆか">#REF!,#REF!,#REF!,#REF!,#REF!,#REF!,#REF!,#REF!,#REF!,#REF!</definedName>
    <definedName name="中男ゆかB3">#REF!,#REF!,#REF!,#REF!,#REF!,#REF!,#REF!,#REF!,#REF!</definedName>
    <definedName name="中男個人総合">#REF!,#REF!,#REF!,#REF!,#REF!,#REF!,#REF!,#REF!,#REF!,#REF!</definedName>
    <definedName name="中男総合">[7]男子中学生!$R$5:$R$8,[7]男子中学生!$R$10:$R$13,[7]男子中学生!$R$15:$R$17,[7]男子中学生!$R$19:$R$32,[7]男子中学生!$R$34:$R$37,[7]男子中学生!$R$39:$R$41,[7]男子中学生!$R$43:$R$46,[7]男子中学生!$R$48:$R$50</definedName>
    <definedName name="中男団体総合">#REF!,#REF!,#REF!,#REF!,#REF!,#REF!,#REF!,#REF!,#REF!</definedName>
    <definedName name="中男跳馬">#REF!,#REF!,#REF!,#REF!,#REF!,#REF!,#REF!,#REF!,#REF!,#REF!</definedName>
    <definedName name="中男跳馬B3">#REF!,#REF!,#REF!,#REF!,#REF!,#REF!,#REF!,#REF!,#REF!</definedName>
    <definedName name="中男鉄棒">#REF!,#REF!,#REF!,#REF!,#REF!,#REF!,#REF!,#REF!,#REF!,#REF!</definedName>
    <definedName name="中男鉄棒B3">#REF!,#REF!,#REF!,#REF!,#REF!,#REF!,#REF!,#REF!,#REF!</definedName>
    <definedName name="役員">#REF!,#REF!,#REF!,#REF!,#REF!,#REF!,#REF!,#REF!,#REF!,#REF!,#REF!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5" l="1"/>
  <c r="K15" i="5"/>
  <c r="K16" i="5"/>
  <c r="K17" i="5"/>
  <c r="K14" i="5"/>
  <c r="L14" i="5" l="1"/>
  <c r="Q14" i="5" l="1"/>
  <c r="K43" i="36" l="1"/>
  <c r="L43" i="36"/>
  <c r="J43" i="36"/>
  <c r="G43" i="36"/>
  <c r="H43" i="36"/>
  <c r="F43" i="36"/>
  <c r="K42" i="36"/>
  <c r="L42" i="36"/>
  <c r="J42" i="36"/>
  <c r="G42" i="36"/>
  <c r="H42" i="36"/>
  <c r="F42" i="36"/>
  <c r="K41" i="36"/>
  <c r="L41" i="36"/>
  <c r="J41" i="36"/>
  <c r="G41" i="36"/>
  <c r="H41" i="36"/>
  <c r="F41" i="36"/>
  <c r="K40" i="36"/>
  <c r="L40" i="36"/>
  <c r="J40" i="36"/>
  <c r="G40" i="36"/>
  <c r="H40" i="36"/>
  <c r="F40" i="36"/>
  <c r="K39" i="36"/>
  <c r="L39" i="36"/>
  <c r="G39" i="36"/>
  <c r="H39" i="36"/>
  <c r="J39" i="36"/>
  <c r="K38" i="36"/>
  <c r="L38" i="36"/>
  <c r="J38" i="36"/>
  <c r="G38" i="36"/>
  <c r="H38" i="36"/>
  <c r="F38" i="36"/>
  <c r="K37" i="36"/>
  <c r="L37" i="36"/>
  <c r="J37" i="36"/>
  <c r="G37" i="36"/>
  <c r="H37" i="36"/>
  <c r="F37" i="36"/>
  <c r="K36" i="36"/>
  <c r="L36" i="36"/>
  <c r="G36" i="36"/>
  <c r="H36" i="36"/>
  <c r="H59" i="4"/>
  <c r="I59" i="4"/>
  <c r="G59" i="4"/>
  <c r="H67" i="4"/>
  <c r="I67" i="4"/>
  <c r="G67" i="4"/>
  <c r="H66" i="4"/>
  <c r="I66" i="4"/>
  <c r="H65" i="4"/>
  <c r="I65" i="4"/>
  <c r="H64" i="4"/>
  <c r="I64" i="4"/>
  <c r="H63" i="4"/>
  <c r="I63" i="4"/>
  <c r="H62" i="4"/>
  <c r="I62" i="4"/>
  <c r="H61" i="4"/>
  <c r="I61" i="4"/>
  <c r="H60" i="4"/>
  <c r="I60" i="4"/>
  <c r="G66" i="4"/>
  <c r="G65" i="4"/>
  <c r="G64" i="4"/>
  <c r="G63" i="4"/>
  <c r="G62" i="4"/>
  <c r="H58" i="4"/>
  <c r="I58" i="4"/>
  <c r="H57" i="4"/>
  <c r="I57" i="4"/>
  <c r="H56" i="4"/>
  <c r="I56" i="4"/>
  <c r="H55" i="4"/>
  <c r="I55" i="4"/>
  <c r="H54" i="4"/>
  <c r="I54" i="4"/>
  <c r="H53" i="4"/>
  <c r="I53" i="4"/>
  <c r="H52" i="4"/>
  <c r="I52" i="4"/>
  <c r="G61" i="4"/>
  <c r="G58" i="4"/>
  <c r="G57" i="4"/>
  <c r="G56" i="4"/>
  <c r="G55" i="4"/>
  <c r="G54" i="4"/>
  <c r="G53" i="4"/>
  <c r="G60" i="4"/>
  <c r="G52" i="4"/>
  <c r="J36" i="36"/>
  <c r="F36" i="36"/>
  <c r="K17" i="36"/>
  <c r="L17" i="36"/>
  <c r="J17" i="36"/>
  <c r="G17" i="36"/>
  <c r="H17" i="36"/>
  <c r="F17" i="36"/>
  <c r="K16" i="36"/>
  <c r="L16" i="36"/>
  <c r="J16" i="36"/>
  <c r="G16" i="36"/>
  <c r="H16" i="36"/>
  <c r="F16" i="36"/>
  <c r="K15" i="36"/>
  <c r="L15" i="36"/>
  <c r="J15" i="36"/>
  <c r="G15" i="36"/>
  <c r="H15" i="36"/>
  <c r="F15" i="36"/>
  <c r="K14" i="36"/>
  <c r="L14" i="36"/>
  <c r="J14" i="36"/>
  <c r="G14" i="36"/>
  <c r="H14" i="36"/>
  <c r="F14" i="36"/>
  <c r="K13" i="36"/>
  <c r="L13" i="36"/>
  <c r="J13" i="36"/>
  <c r="G13" i="36"/>
  <c r="H13" i="36"/>
  <c r="F13" i="36"/>
  <c r="K12" i="36"/>
  <c r="L12" i="36"/>
  <c r="J12" i="36"/>
  <c r="G12" i="36"/>
  <c r="H12" i="36"/>
  <c r="F12" i="36"/>
  <c r="K11" i="36"/>
  <c r="L11" i="36"/>
  <c r="J11" i="36"/>
  <c r="G11" i="36"/>
  <c r="H11" i="36"/>
  <c r="F11" i="36"/>
  <c r="K10" i="36"/>
  <c r="L10" i="36"/>
  <c r="J10" i="36"/>
  <c r="K9" i="36"/>
  <c r="L9" i="36"/>
  <c r="J9" i="36"/>
  <c r="G9" i="36"/>
  <c r="H9" i="36"/>
  <c r="F9" i="36"/>
  <c r="K8" i="36"/>
  <c r="L8" i="36"/>
  <c r="J8" i="36"/>
  <c r="G8" i="36"/>
  <c r="H8" i="36"/>
  <c r="F8" i="36"/>
  <c r="K7" i="36"/>
  <c r="L7" i="36"/>
  <c r="J7" i="36"/>
  <c r="G7" i="36"/>
  <c r="H7" i="36"/>
  <c r="F7" i="36"/>
  <c r="J28" i="4"/>
  <c r="J66" i="4" s="1"/>
  <c r="J29" i="4"/>
  <c r="J67" i="4" s="1"/>
  <c r="J24" i="4"/>
  <c r="I16" i="36" s="1"/>
  <c r="J19" i="4"/>
  <c r="M13" i="36" s="1"/>
  <c r="J13" i="4"/>
  <c r="M10" i="36" s="1"/>
  <c r="J8" i="4"/>
  <c r="I8" i="36" s="1"/>
  <c r="J54" i="4" l="1"/>
  <c r="M43" i="36"/>
  <c r="I43" i="36"/>
  <c r="M41" i="36"/>
  <c r="M38" i="36"/>
  <c r="I36" i="36"/>
  <c r="J56" i="4"/>
  <c r="J55" i="4"/>
  <c r="J57" i="4"/>
  <c r="F39" i="36"/>
  <c r="J62" i="4"/>
  <c r="L8" i="5"/>
  <c r="L5" i="5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34" i="4"/>
  <c r="J6" i="4"/>
  <c r="I7" i="36" s="1"/>
  <c r="J7" i="4"/>
  <c r="M7" i="36" s="1"/>
  <c r="J9" i="4"/>
  <c r="J10" i="4"/>
  <c r="J11" i="4"/>
  <c r="J12" i="4"/>
  <c r="I38" i="36" s="1"/>
  <c r="J14" i="4"/>
  <c r="I39" i="36" s="1"/>
  <c r="J15" i="4"/>
  <c r="M39" i="36" s="1"/>
  <c r="J16" i="4"/>
  <c r="I40" i="36" s="1"/>
  <c r="J17" i="4"/>
  <c r="J18" i="4"/>
  <c r="J20" i="4"/>
  <c r="J21" i="4"/>
  <c r="J22" i="4"/>
  <c r="J23" i="4"/>
  <c r="J25" i="4"/>
  <c r="J26" i="4"/>
  <c r="J27" i="4"/>
  <c r="J5" i="4"/>
  <c r="N43" i="36" l="1"/>
  <c r="M14" i="36"/>
  <c r="M42" i="36"/>
  <c r="I14" i="36"/>
  <c r="I42" i="36"/>
  <c r="N42" i="36" s="1"/>
  <c r="I13" i="36"/>
  <c r="I41" i="36"/>
  <c r="M12" i="36"/>
  <c r="M40" i="36"/>
  <c r="N40" i="36" s="1"/>
  <c r="M9" i="36"/>
  <c r="M37" i="36"/>
  <c r="I9" i="36"/>
  <c r="I37" i="36"/>
  <c r="M8" i="36"/>
  <c r="N8" i="36" s="1"/>
  <c r="M36" i="36"/>
  <c r="J65" i="4"/>
  <c r="M17" i="36"/>
  <c r="I17" i="36"/>
  <c r="J63" i="4"/>
  <c r="M16" i="36"/>
  <c r="N16" i="36" s="1"/>
  <c r="J61" i="4"/>
  <c r="M15" i="36"/>
  <c r="J60" i="4"/>
  <c r="I15" i="36"/>
  <c r="N15" i="36" s="1"/>
  <c r="I12" i="36"/>
  <c r="M11" i="36"/>
  <c r="I11" i="36"/>
  <c r="N38" i="36"/>
  <c r="K34" i="4"/>
  <c r="J64" i="4"/>
  <c r="J59" i="4"/>
  <c r="J58" i="4"/>
  <c r="J53" i="4"/>
  <c r="J52" i="4"/>
  <c r="I10" i="36"/>
  <c r="H10" i="36"/>
  <c r="G10" i="36"/>
  <c r="F10" i="36"/>
  <c r="K43" i="4"/>
  <c r="K44" i="4"/>
  <c r="K45" i="4"/>
  <c r="K46" i="4"/>
  <c r="K47" i="4"/>
  <c r="K48" i="4"/>
  <c r="K42" i="4"/>
  <c r="K36" i="4"/>
  <c r="K37" i="4"/>
  <c r="K38" i="4"/>
  <c r="K39" i="4"/>
  <c r="K40" i="4"/>
  <c r="K41" i="4"/>
  <c r="K35" i="4"/>
  <c r="M8" i="5"/>
  <c r="M5" i="5"/>
  <c r="N37" i="36" l="1"/>
  <c r="N17" i="36"/>
  <c r="K64" i="4"/>
  <c r="K66" i="4"/>
  <c r="K60" i="4"/>
  <c r="K67" i="4"/>
  <c r="K61" i="4"/>
  <c r="K63" i="4"/>
  <c r="K65" i="4"/>
  <c r="N39" i="36"/>
  <c r="K62" i="4"/>
  <c r="N41" i="36"/>
  <c r="K55" i="4"/>
  <c r="K56" i="4"/>
  <c r="K54" i="4"/>
  <c r="K57" i="4"/>
  <c r="N36" i="36"/>
  <c r="K53" i="4"/>
  <c r="K59" i="4"/>
  <c r="K52" i="4"/>
  <c r="K58" i="4"/>
  <c r="N7" i="36"/>
  <c r="N13" i="36"/>
  <c r="N10" i="36"/>
  <c r="N14" i="36"/>
  <c r="N12" i="36"/>
  <c r="N9" i="36"/>
  <c r="N11" i="36"/>
  <c r="O37" i="36" l="1"/>
  <c r="O39" i="36"/>
  <c r="O41" i="36"/>
  <c r="O43" i="36"/>
  <c r="O38" i="36"/>
  <c r="O40" i="36"/>
  <c r="O42" i="36"/>
  <c r="O36" i="36"/>
  <c r="O9" i="36"/>
  <c r="O14" i="36"/>
  <c r="O13" i="36"/>
  <c r="O17" i="36"/>
  <c r="O15" i="36"/>
  <c r="O11" i="36"/>
  <c r="O12" i="36"/>
  <c r="O10" i="36"/>
  <c r="O7" i="36"/>
  <c r="O16" i="36"/>
  <c r="O8" i="36"/>
</calcChain>
</file>

<file path=xl/sharedStrings.xml><?xml version="1.0" encoding="utf-8"?>
<sst xmlns="http://schemas.openxmlformats.org/spreadsheetml/2006/main" count="403" uniqueCount="119">
  <si>
    <t>氏名</t>
    <rPh sb="0" eb="2">
      <t>シメイ</t>
    </rPh>
    <phoneticPr fontId="2"/>
  </si>
  <si>
    <t>県ジュニア（男子）個人</t>
    <rPh sb="0" eb="1">
      <t>ケン</t>
    </rPh>
    <rPh sb="6" eb="8">
      <t>ダンシ</t>
    </rPh>
    <rPh sb="9" eb="11">
      <t>コジン</t>
    </rPh>
    <phoneticPr fontId="3"/>
  </si>
  <si>
    <t>種　目
演技順</t>
    <rPh sb="0" eb="3">
      <t>シュモク</t>
    </rPh>
    <rPh sb="4" eb="6">
      <t>エンギ</t>
    </rPh>
    <rPh sb="6" eb="7">
      <t>ジュン</t>
    </rPh>
    <phoneticPr fontId="3"/>
  </si>
  <si>
    <t>選手</t>
    <phoneticPr fontId="2"/>
  </si>
  <si>
    <t>ふりがな</t>
    <phoneticPr fontId="3" type="Hiragana" alignment="distributed"/>
  </si>
  <si>
    <t>学年</t>
    <rPh sb="0" eb="2">
      <t>ガクネン</t>
    </rPh>
    <phoneticPr fontId="3"/>
  </si>
  <si>
    <t>所属</t>
    <phoneticPr fontId="2"/>
  </si>
  <si>
    <t>減点</t>
    <rPh sb="0" eb="2">
      <t>げんてん</t>
    </rPh>
    <phoneticPr fontId="3" type="Hiragana" alignment="distributed"/>
  </si>
  <si>
    <t>合計</t>
    <rPh sb="0" eb="2">
      <t>ゴウケイ</t>
    </rPh>
    <phoneticPr fontId="3"/>
  </si>
  <si>
    <t>順位</t>
    <rPh sb="0" eb="2">
      <t>ジュンイ</t>
    </rPh>
    <phoneticPr fontId="3"/>
  </si>
  <si>
    <t>小５</t>
  </si>
  <si>
    <t>小６</t>
  </si>
  <si>
    <t>中１</t>
  </si>
  <si>
    <t>島田ジュニア</t>
    <phoneticPr fontId="2"/>
  </si>
  <si>
    <t>中３</t>
  </si>
  <si>
    <t>県選手権（男子）個人</t>
    <rPh sb="0" eb="1">
      <t>ケン</t>
    </rPh>
    <rPh sb="1" eb="4">
      <t>センシュケン</t>
    </rPh>
    <rPh sb="5" eb="7">
      <t>ダンシ</t>
    </rPh>
    <rPh sb="8" eb="10">
      <t>コジン</t>
    </rPh>
    <phoneticPr fontId="3"/>
  </si>
  <si>
    <t>県ジュニアの部　男子団体</t>
    <rPh sb="0" eb="1">
      <t>ケン</t>
    </rPh>
    <rPh sb="8" eb="10">
      <t>ダンシ</t>
    </rPh>
    <rPh sb="10" eb="12">
      <t>ダンタイ</t>
    </rPh>
    <phoneticPr fontId="3"/>
  </si>
  <si>
    <t>演技順</t>
    <rPh sb="0" eb="3">
      <t>エンギジュン</t>
    </rPh>
    <phoneticPr fontId="3"/>
  </si>
  <si>
    <t>チーム 名</t>
    <rPh sb="3" eb="5">
      <t>ダンタイメイ</t>
    </rPh>
    <phoneticPr fontId="3"/>
  </si>
  <si>
    <t>合計</t>
    <rPh sb="0" eb="2">
      <t>ごうけい</t>
    </rPh>
    <phoneticPr fontId="3" type="Hiragana" alignment="distributed"/>
  </si>
  <si>
    <t>順位</t>
    <rPh sb="0" eb="2">
      <t>じゅんい</t>
    </rPh>
    <phoneticPr fontId="3" type="Hiragana" alignment="distributed"/>
  </si>
  <si>
    <t>チーム名</t>
    <rPh sb="3" eb="4">
      <t>ナ</t>
    </rPh>
    <phoneticPr fontId="6"/>
  </si>
  <si>
    <t>名前</t>
    <rPh sb="0" eb="2">
      <t>ナマエ</t>
    </rPh>
    <phoneticPr fontId="6"/>
  </si>
  <si>
    <t>学年</t>
    <rPh sb="0" eb="2">
      <t>ガクネン</t>
    </rPh>
    <phoneticPr fontId="6"/>
  </si>
  <si>
    <t>補欠</t>
  </si>
  <si>
    <t>島田ジュニア</t>
    <rPh sb="0" eb="2">
      <t>シマダ</t>
    </rPh>
    <phoneticPr fontId="6"/>
  </si>
  <si>
    <t>個人種目</t>
    <rPh sb="0" eb="2">
      <t>コジン</t>
    </rPh>
    <rPh sb="2" eb="4">
      <t>シュモク</t>
    </rPh>
    <phoneticPr fontId="2"/>
  </si>
  <si>
    <t>減点</t>
    <rPh sb="0" eb="2">
      <t>ゲンテン</t>
    </rPh>
    <phoneticPr fontId="2"/>
  </si>
  <si>
    <t>得点</t>
    <rPh sb="0" eb="2">
      <t>トクテン</t>
    </rPh>
    <phoneticPr fontId="2"/>
  </si>
  <si>
    <t>1/４得点</t>
    <rPh sb="3" eb="5">
      <t>トクテン</t>
    </rPh>
    <phoneticPr fontId="2"/>
  </si>
  <si>
    <t>団　　体</t>
    <rPh sb="0" eb="1">
      <t>ダン</t>
    </rPh>
    <rPh sb="3" eb="4">
      <t>カラダ</t>
    </rPh>
    <phoneticPr fontId="2"/>
  </si>
  <si>
    <t>合計得点</t>
    <rPh sb="0" eb="2">
      <t>ゴウケイ</t>
    </rPh>
    <rPh sb="2" eb="4">
      <t>トクテン</t>
    </rPh>
    <phoneticPr fontId="2"/>
  </si>
  <si>
    <t>順位</t>
    <rPh sb="0" eb="2">
      <t>ジュンイ</t>
    </rPh>
    <phoneticPr fontId="2"/>
  </si>
  <si>
    <t>令和４年度静岡県ジュニア大会・新体操選手権大会男子団体選手一覧表</t>
    <rPh sb="12" eb="14">
      <t>タイカイ</t>
    </rPh>
    <rPh sb="23" eb="25">
      <t>ダンシ</t>
    </rPh>
    <rPh sb="25" eb="27">
      <t>ダンタイ</t>
    </rPh>
    <phoneticPr fontId="2"/>
  </si>
  <si>
    <t>ベルーガすぽーつくらぶ</t>
    <phoneticPr fontId="2"/>
  </si>
  <si>
    <t>補欠</t>
    <rPh sb="0" eb="2">
      <t>ほけつ</t>
    </rPh>
    <phoneticPr fontId="3" type="Hiragana" alignment="distributed"/>
  </si>
  <si>
    <t>スティック</t>
    <phoneticPr fontId="2"/>
  </si>
  <si>
    <t>うさみ　りょうが</t>
  </si>
  <si>
    <t>こやま　しゅうじ</t>
  </si>
  <si>
    <t>あしかわ　ゆう</t>
  </si>
  <si>
    <t>島田ジュニア</t>
  </si>
  <si>
    <t>学年</t>
    <rPh sb="0" eb="2">
      <t>ガクネン</t>
    </rPh>
    <phoneticPr fontId="2"/>
  </si>
  <si>
    <t>ふりがな</t>
    <phoneticPr fontId="2"/>
  </si>
  <si>
    <t>合計</t>
    <rPh sb="0" eb="2">
      <t>ゴウケイ</t>
    </rPh>
    <phoneticPr fontId="2"/>
  </si>
  <si>
    <t>2種目合計</t>
    <rPh sb="1" eb="3">
      <t>シュモク</t>
    </rPh>
    <rPh sb="3" eb="5">
      <t>ゴウケイ</t>
    </rPh>
    <phoneticPr fontId="2"/>
  </si>
  <si>
    <t>氏名</t>
    <rPh sb="0" eb="2">
      <t>シメイ</t>
    </rPh>
    <phoneticPr fontId="3"/>
  </si>
  <si>
    <t>ふりがな</t>
    <phoneticPr fontId="3"/>
  </si>
  <si>
    <t>クラブ</t>
    <phoneticPr fontId="3"/>
  </si>
  <si>
    <t>スティック</t>
    <phoneticPr fontId="3"/>
  </si>
  <si>
    <t>2種目合計</t>
    <rPh sb="1" eb="3">
      <t>シュモク</t>
    </rPh>
    <rPh sb="3" eb="5">
      <t>ゴウケイ</t>
    </rPh>
    <phoneticPr fontId="3"/>
  </si>
  <si>
    <t>減点</t>
    <rPh sb="0" eb="2">
      <t>ゲンテン</t>
    </rPh>
    <phoneticPr fontId="3"/>
  </si>
  <si>
    <t>所属</t>
    <rPh sb="0" eb="2">
      <t>ショゾク</t>
    </rPh>
    <phoneticPr fontId="3"/>
  </si>
  <si>
    <t>こちらのシートは入力しないでください。すべて13男子個人選手権名簿から飛ぶようになっています。</t>
    <rPh sb="8" eb="10">
      <t>ニュウリョク</t>
    </rPh>
    <rPh sb="24" eb="26">
      <t>ダンシ</t>
    </rPh>
    <rPh sb="26" eb="28">
      <t>コジン</t>
    </rPh>
    <rPh sb="28" eb="31">
      <t>センシュケン</t>
    </rPh>
    <rPh sb="31" eb="33">
      <t>メイボ</t>
    </rPh>
    <rPh sb="35" eb="36">
      <t>ト</t>
    </rPh>
    <phoneticPr fontId="3"/>
  </si>
  <si>
    <t>中体連（男子）個人</t>
    <rPh sb="0" eb="3">
      <t>チュウタイレン</t>
    </rPh>
    <rPh sb="4" eb="6">
      <t>ダンシ</t>
    </rPh>
    <rPh sb="7" eb="9">
      <t>コジン</t>
    </rPh>
    <phoneticPr fontId="3"/>
  </si>
  <si>
    <t>令和４年度静岡県ジュニア大会・中体連・新体操選手権大会男子団体選手一覧表</t>
    <rPh sb="15" eb="18">
      <t>チュウタイレン</t>
    </rPh>
    <phoneticPr fontId="2"/>
  </si>
  <si>
    <t>ロープ</t>
    <phoneticPr fontId="2"/>
  </si>
  <si>
    <t>クラブ</t>
    <phoneticPr fontId="2"/>
  </si>
  <si>
    <t>中体連（男子）個人</t>
    <rPh sb="0" eb="3">
      <t>チュウタイレン</t>
    </rPh>
    <rPh sb="4" eb="6">
      <t>ダンシ</t>
    </rPh>
    <rPh sb="7" eb="9">
      <t>コジン</t>
    </rPh>
    <phoneticPr fontId="3"/>
  </si>
  <si>
    <t>構成</t>
    <rPh sb="0" eb="2">
      <t>コウセイ</t>
    </rPh>
    <phoneticPr fontId="2"/>
  </si>
  <si>
    <t>実施</t>
    <rPh sb="0" eb="2">
      <t>ジッシ</t>
    </rPh>
    <phoneticPr fontId="2"/>
  </si>
  <si>
    <t>構成</t>
    <rPh sb="0" eb="2">
      <t>こうせい</t>
    </rPh>
    <phoneticPr fontId="3" type="Hiragana" alignment="distributed"/>
  </si>
  <si>
    <t>実施</t>
    <rPh sb="0" eb="2">
      <t>じっし</t>
    </rPh>
    <phoneticPr fontId="3" type="Hiragana" alignment="distributed"/>
  </si>
  <si>
    <t>構成</t>
    <rPh sb="0" eb="2">
      <t>コウセイ</t>
    </rPh>
    <phoneticPr fontId="2"/>
  </si>
  <si>
    <t>実施</t>
    <rPh sb="0" eb="2">
      <t>ジッシ</t>
    </rPh>
    <phoneticPr fontId="2"/>
  </si>
  <si>
    <t>構成</t>
    <rPh sb="0" eb="2">
      <t>コウセイ</t>
    </rPh>
    <phoneticPr fontId="3"/>
  </si>
  <si>
    <t>実施</t>
    <rPh sb="0" eb="2">
      <t>ジッシ</t>
    </rPh>
    <phoneticPr fontId="3"/>
  </si>
  <si>
    <t>鈴木 雄飛</t>
  </si>
  <si>
    <t>すずきゆうひ</t>
  </si>
  <si>
    <t>青島 瑠伽</t>
  </si>
  <si>
    <t>あおしまるか</t>
  </si>
  <si>
    <t>鈴木 流佳</t>
  </si>
  <si>
    <t>すずきるか</t>
  </si>
  <si>
    <t>佐藤 明哉</t>
  </si>
  <si>
    <t>さとうはるや</t>
  </si>
  <si>
    <t>佐藤 昌哉</t>
  </si>
  <si>
    <t>さとうまさや</t>
  </si>
  <si>
    <t>松浦 永典</t>
  </si>
  <si>
    <t>まつうらひさのり</t>
  </si>
  <si>
    <t>栗田陽斗</t>
    <rPh sb="0" eb="2">
      <t>クリタ</t>
    </rPh>
    <rPh sb="2" eb="4">
      <t>ハルト</t>
    </rPh>
    <phoneticPr fontId="6"/>
  </si>
  <si>
    <t>くりたはると</t>
  </si>
  <si>
    <t>稲取ジュニア新体操クラブ</t>
    <rPh sb="0" eb="2">
      <t>イナトリ</t>
    </rPh>
    <rPh sb="6" eb="9">
      <t>シンタイソウ</t>
    </rPh>
    <phoneticPr fontId="6"/>
  </si>
  <si>
    <t>栗田陽斗</t>
    <rPh sb="0" eb="4">
      <t>クリタハルト</t>
    </rPh>
    <phoneticPr fontId="6"/>
  </si>
  <si>
    <t>芦川　友海</t>
    <rPh sb="0" eb="2">
      <t>アシカワ</t>
    </rPh>
    <rPh sb="3" eb="4">
      <t>トモ</t>
    </rPh>
    <rPh sb="4" eb="5">
      <t>ウミ</t>
    </rPh>
    <phoneticPr fontId="6"/>
  </si>
  <si>
    <t>ベルーガすぽーつくらぶ</t>
  </si>
  <si>
    <t>小山　修史</t>
    <rPh sb="0" eb="2">
      <t>コヤマ</t>
    </rPh>
    <rPh sb="3" eb="4">
      <t>シュウ</t>
    </rPh>
    <rPh sb="4" eb="5">
      <t>フミ</t>
    </rPh>
    <phoneticPr fontId="6"/>
  </si>
  <si>
    <t>大塚　颯真</t>
    <rPh sb="0" eb="2">
      <t>オオツカ</t>
    </rPh>
    <rPh sb="3" eb="4">
      <t>ハヤテ</t>
    </rPh>
    <rPh sb="4" eb="5">
      <t>マ</t>
    </rPh>
    <phoneticPr fontId="6"/>
  </si>
  <si>
    <t>おおつか　はゆま</t>
  </si>
  <si>
    <t>宇佐美　竜雅</t>
    <rPh sb="0" eb="3">
      <t>ウサミ</t>
    </rPh>
    <rPh sb="4" eb="5">
      <t>リュウ</t>
    </rPh>
    <rPh sb="5" eb="6">
      <t>ミヤビ</t>
    </rPh>
    <phoneticPr fontId="6"/>
  </si>
  <si>
    <t>大瀧　珀斗</t>
    <rPh sb="0" eb="2">
      <t>オオタキ</t>
    </rPh>
    <rPh sb="3" eb="4">
      <t>ハク</t>
    </rPh>
    <rPh sb="4" eb="5">
      <t>ト</t>
    </rPh>
    <phoneticPr fontId="6"/>
  </si>
  <si>
    <t>おおたき　はくと</t>
  </si>
  <si>
    <t>梅村　空矢</t>
    <rPh sb="0" eb="2">
      <t>ウメムラ</t>
    </rPh>
    <rPh sb="3" eb="4">
      <t>クウ</t>
    </rPh>
    <rPh sb="4" eb="5">
      <t>ヤ</t>
    </rPh>
    <phoneticPr fontId="6"/>
  </si>
  <si>
    <t>うめむら　くうや</t>
  </si>
  <si>
    <t>リング</t>
  </si>
  <si>
    <t>スティック</t>
  </si>
  <si>
    <t>青島中</t>
    <rPh sb="0" eb="2">
      <t>アオジマ</t>
    </rPh>
    <rPh sb="2" eb="3">
      <t>チュウ</t>
    </rPh>
    <phoneticPr fontId="6"/>
  </si>
  <si>
    <t>初倉中</t>
    <rPh sb="0" eb="1">
      <t>ハツ</t>
    </rPh>
    <rPh sb="1" eb="2">
      <t>クラ</t>
    </rPh>
    <rPh sb="2" eb="3">
      <t>チュウ</t>
    </rPh>
    <phoneticPr fontId="6"/>
  </si>
  <si>
    <t>島田附属中</t>
    <rPh sb="0" eb="2">
      <t>シマダ</t>
    </rPh>
    <rPh sb="2" eb="5">
      <t>フゾクチュウ</t>
    </rPh>
    <phoneticPr fontId="6"/>
  </si>
  <si>
    <t>スティック</t>
    <phoneticPr fontId="6"/>
  </si>
  <si>
    <t>リング</t>
    <phoneticPr fontId="6"/>
  </si>
  <si>
    <t>鷹岡中</t>
    <rPh sb="0" eb="1">
      <t>タカ</t>
    </rPh>
    <rPh sb="1" eb="2">
      <t>オカ</t>
    </rPh>
    <rPh sb="2" eb="3">
      <t>チュウ</t>
    </rPh>
    <phoneticPr fontId="6"/>
  </si>
  <si>
    <t>大渕中</t>
    <rPh sb="0" eb="2">
      <t>オオブチ</t>
    </rPh>
    <rPh sb="2" eb="3">
      <t>チュウ</t>
    </rPh>
    <phoneticPr fontId="6"/>
  </si>
  <si>
    <t>岳陽中</t>
    <rPh sb="0" eb="1">
      <t>ガク</t>
    </rPh>
    <rPh sb="1" eb="2">
      <t>ヨウ</t>
    </rPh>
    <rPh sb="2" eb="3">
      <t>チュウ</t>
    </rPh>
    <phoneticPr fontId="6"/>
  </si>
  <si>
    <t>OP</t>
    <phoneticPr fontId="6"/>
  </si>
  <si>
    <t>リング</t>
    <phoneticPr fontId="2"/>
  </si>
  <si>
    <t>中体連のみ</t>
    <rPh sb="0" eb="3">
      <t>チュウタイレン</t>
    </rPh>
    <phoneticPr fontId="6"/>
  </si>
  <si>
    <t>稲取中</t>
    <rPh sb="0" eb="2">
      <t>イナトリ</t>
    </rPh>
    <rPh sb="2" eb="3">
      <t>チュウ</t>
    </rPh>
    <phoneticPr fontId="6"/>
  </si>
  <si>
    <t>スティック</t>
    <phoneticPr fontId="2"/>
  </si>
  <si>
    <t>リング</t>
    <phoneticPr fontId="2"/>
  </si>
  <si>
    <t>スティック</t>
    <phoneticPr fontId="2"/>
  </si>
  <si>
    <t>リング</t>
    <phoneticPr fontId="2"/>
  </si>
  <si>
    <t>福世　藍</t>
    <rPh sb="0" eb="2">
      <t>フクヨ</t>
    </rPh>
    <rPh sb="3" eb="4">
      <t>ラン</t>
    </rPh>
    <phoneticPr fontId="2"/>
  </si>
  <si>
    <t>杉本　大哉</t>
    <rPh sb="0" eb="2">
      <t>スギモト</t>
    </rPh>
    <rPh sb="3" eb="4">
      <t>ダイ</t>
    </rPh>
    <rPh sb="4" eb="5">
      <t>ヤ</t>
    </rPh>
    <phoneticPr fontId="2"/>
  </si>
  <si>
    <t>八木　琉太</t>
    <rPh sb="0" eb="2">
      <t>ヤギ</t>
    </rPh>
    <rPh sb="3" eb="5">
      <t>リュウタ</t>
    </rPh>
    <phoneticPr fontId="2"/>
  </si>
  <si>
    <t>井澤　絋太</t>
    <rPh sb="0" eb="2">
      <t>イザワ</t>
    </rPh>
    <rPh sb="3" eb="4">
      <t>コウ</t>
    </rPh>
    <rPh sb="4" eb="5">
      <t>タ</t>
    </rPh>
    <phoneticPr fontId="2"/>
  </si>
  <si>
    <t>元柏　翼</t>
    <rPh sb="0" eb="2">
      <t>モトカシワ</t>
    </rPh>
    <rPh sb="3" eb="4">
      <t>ツバサ</t>
    </rPh>
    <phoneticPr fontId="2"/>
  </si>
  <si>
    <t>藪田　諒</t>
    <rPh sb="0" eb="2">
      <t>ヤブタ</t>
    </rPh>
    <rPh sb="3" eb="4">
      <t>リョウ</t>
    </rPh>
    <phoneticPr fontId="2"/>
  </si>
  <si>
    <t>中村　伊吹</t>
    <rPh sb="0" eb="2">
      <t>ナカムラ</t>
    </rPh>
    <rPh sb="3" eb="5">
      <t>イブキ</t>
    </rPh>
    <phoneticPr fontId="2"/>
  </si>
  <si>
    <t>県選手権の部　男子総合</t>
    <rPh sb="0" eb="1">
      <t>ケン</t>
    </rPh>
    <rPh sb="1" eb="4">
      <t>センシュケン</t>
    </rPh>
    <rPh sb="7" eb="9">
      <t>ダンシ</t>
    </rPh>
    <rPh sb="9" eb="11">
      <t>ソウゴウ</t>
    </rPh>
    <phoneticPr fontId="3"/>
  </si>
  <si>
    <t>島田工業
高校</t>
    <rPh sb="0" eb="2">
      <t>シマダ</t>
    </rPh>
    <rPh sb="2" eb="4">
      <t>コウギョウ</t>
    </rPh>
    <rPh sb="5" eb="7">
      <t>コウコウ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</si>
</sst>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　&quot;@"/>
    <numFmt numFmtId="177" formatCode="0_ "/>
    <numFmt numFmtId="178" formatCode="0.000_);[Red]\(0.000\)"/>
    <numFmt numFmtId="179" formatCode="0.000"/>
    <numFmt numFmtId="180" formatCode="\(@\)"/>
    <numFmt numFmtId="181" formatCode="0.00_ "/>
    <numFmt numFmtId="182" formatCode="0.00_);[Red]\(0.00\)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6"/>
      <color theme="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游ゴシック"/>
      <family val="2"/>
      <charset val="128"/>
      <scheme val="minor"/>
    </font>
    <font>
      <sz val="20"/>
      <color theme="0"/>
      <name val="HGPｺﾞｼｯｸE"/>
      <family val="3"/>
      <charset val="128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10" fillId="0" borderId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/>
    <xf numFmtId="38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204">
    <xf numFmtId="0" fontId="0" fillId="0" borderId="0" xfId="0">
      <alignment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5" fillId="2" borderId="0" xfId="4" applyFont="1" applyFill="1" applyAlignment="1">
      <alignment vertical="center"/>
    </xf>
    <xf numFmtId="177" fontId="5" fillId="0" borderId="0" xfId="4" applyNumberFormat="1" applyFont="1" applyAlignment="1">
      <alignment vertical="center" shrinkToFit="1"/>
    </xf>
    <xf numFmtId="49" fontId="13" fillId="0" borderId="0" xfId="4" applyNumberFormat="1" applyFont="1" applyAlignment="1">
      <alignment horizontal="distributed" vertical="center"/>
    </xf>
    <xf numFmtId="180" fontId="12" fillId="0" borderId="0" xfId="4" applyNumberFormat="1" applyFont="1" applyAlignment="1">
      <alignment horizontal="left" vertical="center"/>
    </xf>
    <xf numFmtId="180" fontId="12" fillId="2" borderId="0" xfId="4" applyNumberFormat="1" applyFont="1" applyFill="1" applyAlignment="1">
      <alignment horizontal="left" vertical="center"/>
    </xf>
    <xf numFmtId="49" fontId="13" fillId="2" borderId="0" xfId="4" applyNumberFormat="1" applyFont="1" applyFill="1" applyAlignment="1">
      <alignment horizontal="distributed" vertical="center"/>
    </xf>
    <xf numFmtId="0" fontId="5" fillId="0" borderId="1" xfId="1" applyFont="1" applyBorder="1" applyAlignment="1">
      <alignment horizontal="center" vertical="center"/>
    </xf>
    <xf numFmtId="177" fontId="18" fillId="0" borderId="0" xfId="4" applyNumberFormat="1" applyFont="1" applyAlignment="1">
      <alignment horizontal="right" vertical="center"/>
    </xf>
    <xf numFmtId="0" fontId="19" fillId="0" borderId="1" xfId="6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2" borderId="1" xfId="8" applyFont="1" applyFill="1" applyBorder="1" applyAlignment="1">
      <alignment horizontal="center" vertical="center"/>
    </xf>
    <xf numFmtId="0" fontId="21" fillId="4" borderId="4" xfId="8" applyFont="1" applyFill="1" applyBorder="1" applyAlignment="1">
      <alignment horizontal="center" vertical="center"/>
    </xf>
    <xf numFmtId="0" fontId="22" fillId="2" borderId="7" xfId="8" applyFont="1" applyFill="1" applyBorder="1" applyAlignment="1">
      <alignment horizontal="center" vertical="center"/>
    </xf>
    <xf numFmtId="0" fontId="12" fillId="2" borderId="17" xfId="4" applyFont="1" applyFill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shrinkToFit="1"/>
    </xf>
    <xf numFmtId="49" fontId="5" fillId="2" borderId="18" xfId="4" applyNumberFormat="1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distributed" vertical="center" shrinkToFit="1"/>
    </xf>
    <xf numFmtId="180" fontId="5" fillId="0" borderId="1" xfId="4" applyNumberFormat="1" applyFont="1" applyBorder="1" applyAlignment="1">
      <alignment horizontal="center" vertical="center" shrinkToFit="1"/>
    </xf>
    <xf numFmtId="49" fontId="12" fillId="0" borderId="1" xfId="4" applyNumberFormat="1" applyFont="1" applyBorder="1" applyAlignment="1">
      <alignment horizontal="right" vertical="center"/>
    </xf>
    <xf numFmtId="0" fontId="5" fillId="0" borderId="15" xfId="4" applyFont="1" applyBorder="1" applyAlignment="1">
      <alignment horizontal="distributed" vertical="center" shrinkToFit="1"/>
    </xf>
    <xf numFmtId="180" fontId="5" fillId="0" borderId="15" xfId="4" applyNumberFormat="1" applyFont="1" applyBorder="1" applyAlignment="1">
      <alignment horizontal="center" vertical="center" shrinkToFit="1"/>
    </xf>
    <xf numFmtId="0" fontId="5" fillId="0" borderId="7" xfId="4" applyFont="1" applyBorder="1" applyAlignment="1">
      <alignment horizontal="distributed" vertical="center" shrinkToFit="1"/>
    </xf>
    <xf numFmtId="0" fontId="7" fillId="2" borderId="0" xfId="4" applyFont="1" applyFill="1" applyAlignment="1">
      <alignment horizontal="center" vertical="center" wrapText="1"/>
    </xf>
    <xf numFmtId="49" fontId="12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distributed" vertical="center" shrinkToFit="1"/>
    </xf>
    <xf numFmtId="180" fontId="5" fillId="0" borderId="0" xfId="4" applyNumberFormat="1" applyFont="1" applyAlignment="1">
      <alignment horizontal="center" vertical="center" shrinkToFit="1"/>
    </xf>
    <xf numFmtId="180" fontId="5" fillId="2" borderId="0" xfId="4" applyNumberFormat="1" applyFont="1" applyFill="1" applyAlignment="1">
      <alignment horizontal="center" vertical="center" shrinkToFit="1"/>
    </xf>
    <xf numFmtId="2" fontId="7" fillId="2" borderId="0" xfId="4" applyNumberFormat="1" applyFont="1" applyFill="1" applyAlignment="1">
      <alignment horizontal="center" vertical="center"/>
    </xf>
    <xf numFmtId="2" fontId="7" fillId="0" borderId="0" xfId="4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 vertical="center"/>
    </xf>
    <xf numFmtId="180" fontId="5" fillId="0" borderId="7" xfId="4" applyNumberFormat="1" applyFont="1" applyBorder="1" applyAlignment="1">
      <alignment horizontal="center" vertical="center" shrinkToFit="1"/>
    </xf>
    <xf numFmtId="177" fontId="23" fillId="0" borderId="19" xfId="4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 shrinkToFit="1"/>
    </xf>
    <xf numFmtId="176" fontId="5" fillId="0" borderId="7" xfId="4" applyNumberFormat="1" applyFont="1" applyBorder="1" applyAlignment="1">
      <alignment horizontal="center" vertical="center" shrinkToFit="1"/>
    </xf>
    <xf numFmtId="178" fontId="23" fillId="0" borderId="7" xfId="4" applyNumberFormat="1" applyFont="1" applyBorder="1" applyAlignment="1">
      <alignment vertical="center"/>
    </xf>
    <xf numFmtId="178" fontId="23" fillId="0" borderId="14" xfId="4" applyNumberFormat="1" applyFont="1" applyBorder="1" applyAlignment="1">
      <alignment vertical="center"/>
    </xf>
    <xf numFmtId="1" fontId="23" fillId="0" borderId="7" xfId="4" applyNumberFormat="1" applyFont="1" applyBorder="1" applyAlignment="1">
      <alignment horizontal="center" vertical="center"/>
    </xf>
    <xf numFmtId="176" fontId="5" fillId="0" borderId="1" xfId="4" applyNumberFormat="1" applyFont="1" applyBorder="1" applyAlignment="1">
      <alignment horizontal="center" vertical="center" shrinkToFit="1"/>
    </xf>
    <xf numFmtId="179" fontId="23" fillId="0" borderId="1" xfId="4" applyNumberFormat="1" applyFont="1" applyBorder="1" applyAlignment="1">
      <alignment vertical="center"/>
    </xf>
    <xf numFmtId="179" fontId="23" fillId="0" borderId="2" xfId="4" applyNumberFormat="1" applyFont="1" applyBorder="1" applyAlignment="1">
      <alignment vertical="center"/>
    </xf>
    <xf numFmtId="1" fontId="23" fillId="0" borderId="1" xfId="4" applyNumberFormat="1" applyFont="1" applyBorder="1" applyAlignment="1">
      <alignment horizontal="center" vertical="center"/>
    </xf>
    <xf numFmtId="178" fontId="23" fillId="0" borderId="1" xfId="4" applyNumberFormat="1" applyFont="1" applyBorder="1" applyAlignment="1">
      <alignment vertical="center"/>
    </xf>
    <xf numFmtId="178" fontId="23" fillId="0" borderId="2" xfId="4" applyNumberFormat="1" applyFont="1" applyBorder="1" applyAlignment="1">
      <alignment vertical="center"/>
    </xf>
    <xf numFmtId="0" fontId="23" fillId="0" borderId="14" xfId="4" applyFont="1" applyBorder="1" applyAlignment="1">
      <alignment horizontal="left" vertical="center"/>
    </xf>
    <xf numFmtId="0" fontId="14" fillId="0" borderId="1" xfId="4" applyFont="1" applyBorder="1" applyAlignment="1">
      <alignment horizontal="distributed" vertical="center"/>
    </xf>
    <xf numFmtId="0" fontId="26" fillId="0" borderId="1" xfId="1" applyFont="1" applyBorder="1" applyAlignment="1">
      <alignment horizontal="center" vertical="center"/>
    </xf>
    <xf numFmtId="38" fontId="5" fillId="0" borderId="0" xfId="12" applyFont="1" applyAlignment="1">
      <alignment horizontal="center" vertical="center"/>
    </xf>
    <xf numFmtId="38" fontId="5" fillId="0" borderId="1" xfId="12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2" fontId="1" fillId="0" borderId="1" xfId="2" applyNumberFormat="1" applyBorder="1">
      <alignment vertical="center"/>
    </xf>
    <xf numFmtId="2" fontId="1" fillId="0" borderId="2" xfId="2" applyNumberFormat="1" applyBorder="1">
      <alignment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2" fontId="9" fillId="0" borderId="1" xfId="0" applyNumberFormat="1" applyFont="1" applyBorder="1">
      <alignment vertical="center"/>
    </xf>
    <xf numFmtId="0" fontId="30" fillId="0" borderId="0" xfId="0" applyFont="1" applyFill="1">
      <alignment vertical="center"/>
    </xf>
    <xf numFmtId="179" fontId="23" fillId="0" borderId="7" xfId="4" applyNumberFormat="1" applyFont="1" applyBorder="1" applyAlignment="1">
      <alignment vertical="center"/>
    </xf>
    <xf numFmtId="179" fontId="23" fillId="0" borderId="14" xfId="4" applyNumberFormat="1" applyFont="1" applyBorder="1" applyAlignment="1">
      <alignment vertical="center"/>
    </xf>
    <xf numFmtId="2" fontId="23" fillId="0" borderId="7" xfId="4" applyNumberFormat="1" applyFont="1" applyBorder="1" applyAlignment="1">
      <alignment horizontal="center" vertical="center"/>
    </xf>
    <xf numFmtId="2" fontId="23" fillId="0" borderId="2" xfId="4" applyNumberFormat="1" applyFont="1" applyBorder="1" applyAlignment="1">
      <alignment vertical="center"/>
    </xf>
    <xf numFmtId="177" fontId="23" fillId="0" borderId="1" xfId="4" applyNumberFormat="1" applyFont="1" applyBorder="1" applyAlignment="1">
      <alignment horizontal="right" vertical="center"/>
    </xf>
    <xf numFmtId="0" fontId="16" fillId="5" borderId="0" xfId="0" applyFont="1" applyFill="1">
      <alignment vertical="center"/>
    </xf>
    <xf numFmtId="0" fontId="0" fillId="5" borderId="0" xfId="0" applyFill="1">
      <alignment vertical="center"/>
    </xf>
    <xf numFmtId="0" fontId="5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4" xfId="0" applyBorder="1">
      <alignment vertical="center"/>
    </xf>
    <xf numFmtId="49" fontId="7" fillId="0" borderId="24" xfId="0" applyNumberFormat="1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/>
    </xf>
    <xf numFmtId="176" fontId="5" fillId="0" borderId="24" xfId="4" applyNumberFormat="1" applyFont="1" applyBorder="1" applyAlignment="1">
      <alignment horizontal="center" vertical="center" shrinkToFit="1"/>
    </xf>
    <xf numFmtId="178" fontId="23" fillId="0" borderId="24" xfId="4" applyNumberFormat="1" applyFont="1" applyBorder="1" applyAlignment="1">
      <alignment vertical="center"/>
    </xf>
    <xf numFmtId="178" fontId="23" fillId="0" borderId="21" xfId="4" applyNumberFormat="1" applyFont="1" applyBorder="1" applyAlignment="1">
      <alignment vertical="center"/>
    </xf>
    <xf numFmtId="1" fontId="23" fillId="0" borderId="24" xfId="4" applyNumberFormat="1" applyFont="1" applyBorder="1" applyAlignment="1">
      <alignment horizontal="center" vertical="center"/>
    </xf>
    <xf numFmtId="182" fontId="9" fillId="0" borderId="1" xfId="0" applyNumberFormat="1" applyFont="1" applyBorder="1">
      <alignment vertical="center"/>
    </xf>
    <xf numFmtId="181" fontId="9" fillId="0" borderId="1" xfId="0" applyNumberFormat="1" applyFont="1" applyBorder="1">
      <alignment vertical="center"/>
    </xf>
    <xf numFmtId="0" fontId="0" fillId="0" borderId="1" xfId="0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0" fontId="21" fillId="4" borderId="1" xfId="8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" fontId="23" fillId="0" borderId="1" xfId="4" applyNumberFormat="1" applyFont="1" applyFill="1" applyBorder="1" applyAlignment="1">
      <alignment horizontal="center" vertical="center"/>
    </xf>
    <xf numFmtId="1" fontId="23" fillId="0" borderId="7" xfId="4" applyNumberFormat="1" applyFont="1" applyFill="1" applyBorder="1" applyAlignment="1">
      <alignment horizontal="center" vertical="center"/>
    </xf>
    <xf numFmtId="0" fontId="14" fillId="0" borderId="1" xfId="4" applyFont="1" applyBorder="1" applyAlignment="1">
      <alignment horizontal="distributed" vertical="center"/>
    </xf>
    <xf numFmtId="176" fontId="5" fillId="0" borderId="7" xfId="4" applyNumberFormat="1" applyFont="1" applyBorder="1" applyAlignment="1">
      <alignment horizontal="center" vertical="center" shrinkToFit="1"/>
    </xf>
    <xf numFmtId="49" fontId="5" fillId="0" borderId="7" xfId="4" applyNumberFormat="1" applyFont="1" applyBorder="1" applyAlignment="1">
      <alignment horizontal="center" vertical="center" wrapText="1"/>
    </xf>
    <xf numFmtId="49" fontId="34" fillId="0" borderId="1" xfId="4" applyNumberFormat="1" applyFont="1" applyBorder="1" applyAlignment="1">
      <alignment horizontal="center" vertical="center" shrinkToFit="1"/>
    </xf>
    <xf numFmtId="0" fontId="5" fillId="0" borderId="19" xfId="4" applyFont="1" applyBorder="1" applyAlignment="1">
      <alignment horizontal="center" vertical="center"/>
    </xf>
    <xf numFmtId="0" fontId="14" fillId="0" borderId="6" xfId="4" applyFont="1" applyBorder="1" applyAlignment="1">
      <alignment horizontal="distributed" vertical="center"/>
    </xf>
    <xf numFmtId="49" fontId="34" fillId="0" borderId="6" xfId="4" applyNumberFormat="1" applyFont="1" applyBorder="1" applyAlignment="1">
      <alignment horizontal="center" vertical="center" shrinkToFit="1"/>
    </xf>
    <xf numFmtId="0" fontId="5" fillId="0" borderId="0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 wrapText="1"/>
    </xf>
    <xf numFmtId="176" fontId="5" fillId="0" borderId="0" xfId="4" applyNumberFormat="1" applyFont="1" applyBorder="1" applyAlignment="1">
      <alignment horizontal="center" vertical="center" shrinkToFit="1"/>
    </xf>
    <xf numFmtId="179" fontId="23" fillId="0" borderId="6" xfId="4" applyNumberFormat="1" applyFont="1" applyBorder="1" applyAlignment="1">
      <alignment vertical="center"/>
    </xf>
    <xf numFmtId="178" fontId="23" fillId="0" borderId="0" xfId="4" applyNumberFormat="1" applyFont="1" applyBorder="1" applyAlignment="1">
      <alignment vertical="center"/>
    </xf>
    <xf numFmtId="1" fontId="23" fillId="0" borderId="10" xfId="4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1" xfId="0" applyFont="1" applyBorder="1" applyAlignment="1">
      <alignment vertical="center" shrinkToFit="1"/>
    </xf>
    <xf numFmtId="176" fontId="5" fillId="0" borderId="7" xfId="4" applyNumberFormat="1" applyFont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4" fillId="3" borderId="9" xfId="4" applyFont="1" applyFill="1" applyBorder="1" applyAlignment="1">
      <alignment horizontal="center" vertical="center"/>
    </xf>
    <xf numFmtId="0" fontId="24" fillId="3" borderId="6" xfId="4" applyFont="1" applyFill="1" applyBorder="1" applyAlignment="1">
      <alignment horizontal="center" vertical="center"/>
    </xf>
    <xf numFmtId="0" fontId="24" fillId="3" borderId="10" xfId="4" applyFont="1" applyFill="1" applyBorder="1" applyAlignment="1">
      <alignment horizontal="center" vertical="center"/>
    </xf>
    <xf numFmtId="0" fontId="23" fillId="0" borderId="9" xfId="4" applyFont="1" applyBorder="1" applyAlignment="1">
      <alignment horizontal="center" vertical="center" wrapText="1"/>
    </xf>
    <xf numFmtId="0" fontId="23" fillId="0" borderId="6" xfId="4" applyFont="1" applyBorder="1" applyAlignment="1">
      <alignment horizontal="center" vertical="center" wrapText="1"/>
    </xf>
    <xf numFmtId="0" fontId="23" fillId="0" borderId="14" xfId="4" applyFont="1" applyBorder="1" applyAlignment="1">
      <alignment horizontal="center" vertical="center" wrapText="1"/>
    </xf>
    <xf numFmtId="0" fontId="23" fillId="0" borderId="19" xfId="4" applyFont="1" applyBorder="1" applyAlignment="1">
      <alignment horizontal="center" vertical="center" wrapText="1"/>
    </xf>
    <xf numFmtId="49" fontId="23" fillId="0" borderId="8" xfId="4" applyNumberFormat="1" applyFont="1" applyBorder="1" applyAlignment="1">
      <alignment horizontal="center" vertical="center"/>
    </xf>
    <xf numFmtId="49" fontId="23" fillId="0" borderId="7" xfId="4" applyNumberFormat="1" applyFont="1" applyBorder="1" applyAlignment="1">
      <alignment horizontal="center" vertical="center"/>
    </xf>
    <xf numFmtId="176" fontId="23" fillId="0" borderId="10" xfId="4" applyNumberFormat="1" applyFont="1" applyBorder="1" applyAlignment="1">
      <alignment horizontal="center" vertical="center" shrinkToFit="1"/>
    </xf>
    <xf numFmtId="176" fontId="23" fillId="0" borderId="11" xfId="4" applyNumberFormat="1" applyFont="1" applyBorder="1" applyAlignment="1">
      <alignment horizontal="center" vertical="center" shrinkToFit="1"/>
    </xf>
    <xf numFmtId="49" fontId="23" fillId="0" borderId="8" xfId="4" applyNumberFormat="1" applyFont="1" applyBorder="1" applyAlignment="1">
      <alignment horizontal="center" vertical="center" textRotation="255"/>
    </xf>
    <xf numFmtId="49" fontId="23" fillId="0" borderId="7" xfId="4" applyNumberFormat="1" applyFont="1" applyBorder="1" applyAlignment="1">
      <alignment horizontal="center" vertical="center" textRotation="255"/>
    </xf>
    <xf numFmtId="49" fontId="23" fillId="0" borderId="8" xfId="4" applyNumberFormat="1" applyFont="1" applyBorder="1" applyAlignment="1">
      <alignment horizontal="center" vertical="center" wrapText="1"/>
    </xf>
    <xf numFmtId="49" fontId="23" fillId="0" borderId="7" xfId="4" applyNumberFormat="1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5" fillId="3" borderId="12" xfId="4" applyFont="1" applyFill="1" applyBorder="1" applyAlignment="1">
      <alignment horizontal="center" vertical="center"/>
    </xf>
    <xf numFmtId="0" fontId="25" fillId="3" borderId="0" xfId="4" applyFont="1" applyFill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2" fontId="21" fillId="4" borderId="10" xfId="8" applyNumberFormat="1" applyFont="1" applyFill="1" applyBorder="1" applyAlignment="1">
      <alignment horizontal="center" vertical="center"/>
    </xf>
    <xf numFmtId="2" fontId="21" fillId="4" borderId="13" xfId="8" applyNumberFormat="1" applyFont="1" applyFill="1" applyBorder="1" applyAlignment="1">
      <alignment horizontal="center" vertical="center"/>
    </xf>
    <xf numFmtId="2" fontId="21" fillId="4" borderId="11" xfId="8" applyNumberFormat="1" applyFont="1" applyFill="1" applyBorder="1" applyAlignment="1">
      <alignment horizontal="center" vertical="center"/>
    </xf>
    <xf numFmtId="2" fontId="21" fillId="4" borderId="8" xfId="8" applyNumberFormat="1" applyFont="1" applyFill="1" applyBorder="1" applyAlignment="1">
      <alignment horizontal="center" vertical="center"/>
    </xf>
    <xf numFmtId="2" fontId="21" fillId="4" borderId="5" xfId="8" applyNumberFormat="1" applyFont="1" applyFill="1" applyBorder="1" applyAlignment="1">
      <alignment horizontal="center" vertical="center"/>
    </xf>
    <xf numFmtId="2" fontId="21" fillId="4" borderId="7" xfId="8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" applyFont="1" applyBorder="1" applyAlignment="1">
      <alignment horizontal="center" vertical="center"/>
    </xf>
    <xf numFmtId="0" fontId="19" fillId="0" borderId="2" xfId="6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/>
    </xf>
    <xf numFmtId="2" fontId="1" fillId="0" borderId="8" xfId="2" applyNumberFormat="1" applyBorder="1" applyAlignment="1">
      <alignment horizontal="center" vertical="center"/>
    </xf>
    <xf numFmtId="2" fontId="1" fillId="0" borderId="5" xfId="2" applyNumberFormat="1" applyBorder="1" applyAlignment="1">
      <alignment horizontal="center" vertical="center"/>
    </xf>
    <xf numFmtId="2" fontId="1" fillId="0" borderId="7" xfId="2" applyNumberForma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/>
    </xf>
    <xf numFmtId="2" fontId="1" fillId="0" borderId="4" xfId="2" applyNumberFormat="1" applyBorder="1" applyAlignment="1">
      <alignment horizontal="center" vertical="center"/>
    </xf>
    <xf numFmtId="0" fontId="21" fillId="4" borderId="1" xfId="8" applyFont="1" applyFill="1" applyBorder="1" applyAlignment="1">
      <alignment horizontal="center" vertical="center"/>
    </xf>
    <xf numFmtId="0" fontId="22" fillId="4" borderId="8" xfId="8" applyFont="1" applyFill="1" applyBorder="1" applyAlignment="1">
      <alignment horizontal="center" vertical="center" wrapText="1"/>
    </xf>
    <xf numFmtId="0" fontId="22" fillId="4" borderId="5" xfId="8" applyFont="1" applyFill="1" applyBorder="1" applyAlignment="1">
      <alignment horizontal="center" vertical="center"/>
    </xf>
    <xf numFmtId="0" fontId="22" fillId="4" borderId="7" xfId="8" applyFont="1" applyFill="1" applyBorder="1" applyAlignment="1">
      <alignment horizontal="center" vertical="center"/>
    </xf>
    <xf numFmtId="0" fontId="22" fillId="4" borderId="12" xfId="8" applyFont="1" applyFill="1" applyBorder="1" applyAlignment="1">
      <alignment horizontal="center" vertical="center"/>
    </xf>
    <xf numFmtId="0" fontId="22" fillId="4" borderId="14" xfId="8" applyFont="1" applyFill="1" applyBorder="1" applyAlignment="1">
      <alignment horizontal="center" vertical="center"/>
    </xf>
    <xf numFmtId="181" fontId="1" fillId="0" borderId="8" xfId="2" applyNumberFormat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49" fontId="5" fillId="0" borderId="5" xfId="4" applyNumberFormat="1" applyFont="1" applyBorder="1" applyAlignment="1">
      <alignment horizontal="center" vertical="center"/>
    </xf>
    <xf numFmtId="49" fontId="5" fillId="0" borderId="7" xfId="4" applyNumberFormat="1" applyFont="1" applyBorder="1" applyAlignment="1">
      <alignment horizontal="center" vertical="center"/>
    </xf>
    <xf numFmtId="2" fontId="7" fillId="2" borderId="5" xfId="4" applyNumberFormat="1" applyFont="1" applyFill="1" applyBorder="1" applyAlignment="1">
      <alignment horizontal="center" vertical="center"/>
    </xf>
    <xf numFmtId="2" fontId="7" fillId="2" borderId="7" xfId="4" applyNumberFormat="1" applyFont="1" applyFill="1" applyBorder="1" applyAlignment="1">
      <alignment horizontal="center" vertical="center"/>
    </xf>
    <xf numFmtId="2" fontId="7" fillId="0" borderId="5" xfId="4" applyNumberFormat="1" applyFont="1" applyBorder="1" applyAlignment="1">
      <alignment horizontal="center" vertical="center"/>
    </xf>
    <xf numFmtId="2" fontId="7" fillId="0" borderId="7" xfId="4" applyNumberFormat="1" applyFont="1" applyBorder="1" applyAlignment="1">
      <alignment horizontal="center" vertical="center"/>
    </xf>
    <xf numFmtId="2" fontId="7" fillId="0" borderId="8" xfId="4" applyNumberFormat="1" applyFont="1" applyBorder="1" applyAlignment="1">
      <alignment horizontal="center" vertical="center"/>
    </xf>
    <xf numFmtId="177" fontId="11" fillId="0" borderId="0" xfId="4" applyNumberFormat="1" applyFont="1" applyAlignment="1">
      <alignment horizontal="center" vertical="center" shrinkToFit="1"/>
    </xf>
    <xf numFmtId="0" fontId="25" fillId="3" borderId="21" xfId="4" applyFont="1" applyFill="1" applyBorder="1" applyAlignment="1">
      <alignment horizontal="center" vertical="center"/>
    </xf>
    <xf numFmtId="0" fontId="25" fillId="3" borderId="22" xfId="4" applyFont="1" applyFill="1" applyBorder="1" applyAlignment="1">
      <alignment horizontal="center" vertical="center"/>
    </xf>
    <xf numFmtId="0" fontId="25" fillId="3" borderId="23" xfId="4" applyFont="1" applyFill="1" applyBorder="1" applyAlignment="1">
      <alignment horizontal="center" vertical="center"/>
    </xf>
    <xf numFmtId="49" fontId="5" fillId="0" borderId="20" xfId="4" applyNumberFormat="1" applyFont="1" applyBorder="1" applyAlignment="1">
      <alignment horizontal="center" vertical="center"/>
    </xf>
    <xf numFmtId="49" fontId="5" fillId="0" borderId="16" xfId="4" applyNumberFormat="1" applyFont="1" applyBorder="1" applyAlignment="1">
      <alignment horizontal="center" vertical="center"/>
    </xf>
    <xf numFmtId="49" fontId="5" fillId="0" borderId="18" xfId="4" applyNumberFormat="1" applyFont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 wrapText="1"/>
    </xf>
    <xf numFmtId="49" fontId="5" fillId="0" borderId="8" xfId="4" applyNumberFormat="1" applyFont="1" applyBorder="1" applyAlignment="1">
      <alignment horizontal="center" vertical="center" wrapText="1"/>
    </xf>
    <xf numFmtId="49" fontId="5" fillId="0" borderId="7" xfId="4" applyNumberFormat="1" applyFont="1" applyBorder="1" applyAlignment="1">
      <alignment horizontal="center" vertical="center" wrapText="1"/>
    </xf>
    <xf numFmtId="2" fontId="7" fillId="2" borderId="8" xfId="4" applyNumberFormat="1" applyFont="1" applyFill="1" applyBorder="1" applyAlignment="1">
      <alignment horizontal="center" vertical="center"/>
    </xf>
    <xf numFmtId="1" fontId="7" fillId="0" borderId="8" xfId="4" applyNumberFormat="1" applyFont="1" applyBorder="1" applyAlignment="1">
      <alignment horizontal="center" vertical="center"/>
    </xf>
    <xf numFmtId="1" fontId="7" fillId="0" borderId="5" xfId="4" applyNumberFormat="1" applyFont="1" applyBorder="1" applyAlignment="1">
      <alignment horizontal="center" vertical="center"/>
    </xf>
    <xf numFmtId="1" fontId="7" fillId="0" borderId="7" xfId="4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1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26">
    <cellStyle name="ハイパーリンク 2" xfId="13"/>
    <cellStyle name="桁区切り 2" xfId="12"/>
    <cellStyle name="標準" xfId="0" builtinId="0"/>
    <cellStyle name="標準 2" xfId="1"/>
    <cellStyle name="標準 2 2" xfId="8"/>
    <cellStyle name="標準 2 2 2" xfId="16"/>
    <cellStyle name="標準 2 2 3" xfId="17"/>
    <cellStyle name="標準 2 2 4" xfId="15"/>
    <cellStyle name="標準 2 3" xfId="5"/>
    <cellStyle name="標準 2 3 2" xfId="18"/>
    <cellStyle name="標準 2 4" xfId="19"/>
    <cellStyle name="標準 2 5" xfId="20"/>
    <cellStyle name="標準 2 6" xfId="21"/>
    <cellStyle name="標準 2 7" xfId="22"/>
    <cellStyle name="標準 2 8" xfId="14"/>
    <cellStyle name="標準 3" xfId="7"/>
    <cellStyle name="標準 3 2" xfId="23"/>
    <cellStyle name="標準 3 3" xfId="10"/>
    <cellStyle name="標準 4" xfId="2"/>
    <cellStyle name="標準 4 2" xfId="24"/>
    <cellStyle name="標準 5" xfId="3"/>
    <cellStyle name="標準 5 2" xfId="25"/>
    <cellStyle name="標準 6" xfId="9"/>
    <cellStyle name="標準 7" xfId="11"/>
    <cellStyle name="標準_ジュニア2000新体操" xfId="6"/>
    <cellStyle name="標準_新体操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&#12362;&#12392;&#12540;~1/LOCALS~1/Temp/B2Temp/Attach/&#12503;&#12525;&#12464;&#12521;&#12512;&#21407;&#31295;/2004&#24180;/My%20Documents/&#12503;&#12525;&#12464;&#12521;&#12512;&#21407;&#31295;/&#12472;&#12517;&#12491;&#12450;2002/&#12472;&#12517;&#12491;&#12450;&#25104;&#32318;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emi/Desktop/&#30476;&#21332;&#20250;&#38306;&#20418;/&#30476;&#12472;&#12517;&#12491;&#12450;/2013(H25)/&#30003;&#36796;&#12415;/&#23798;&#300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emi/Desktop/&#30476;&#21332;&#20250;&#38306;&#20418;/&#30476;&#12472;&#12517;&#12491;&#12450;/2013(H25)/&#30003;&#36796;&#12415;/&#39321;&#3851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emi/Documents/RG/&#30476;&#21332;&#20250;&#38306;&#20418;/&#30476;&#12472;&#12517;&#12491;&#12450;/2015(H27)/&#30003;&#12375;&#36796;&#12415;/&#12525;&#12540;&#1247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kemi\Documents\RG\&#30476;&#21332;&#20250;&#38306;&#20418;\&#20307;&#25805;&#31085;\2015(H27)\&#30003;&#36796;&#12415;\&#12450;&#12531;&#12472;&#12517;&#26032;&#20307;&#25805;&#12463;&#12521;&#1250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&#12362;&#12392;&#12540;~1/LOCALS~1/Temp/B2Temp/Attach/DOCUME~1/&#12362;&#12392;&#12540;~1/LOCALS~1/Temp/B2Temp/Attach/WINDOWS/Temporary%20Internet%20Files/Content.IE5/YBNC7T8P/&#12472;&#12517;&#12491;&#12450;&#12539;&#12503;&#12525;&#21407;&#31295;2001&#12539;&#26368;&#3206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&#12362;&#12392;&#12540;~1/LOCALS~1/Temp/B2Temp/Attach/DOCUME~1/&#12362;&#12392;&#12540;~1/LOCALS~1/Temp/B2Temp/Attach/WINDOWS/Temporary%20Internet%20Files/Content.IE5/YBNC7T8P/&#35576;&#36899;&#32097;&#12288;&#26368;&#320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体操個人"/>
      <sheetName val="新体操団体"/>
      <sheetName val="男子小学生"/>
      <sheetName val="男子小学生集計用"/>
      <sheetName val="送信書"/>
      <sheetName val="男子小学生順位"/>
      <sheetName val="男子中学生順位"/>
      <sheetName val="女子小学生順位"/>
      <sheetName val="女子中学生順位"/>
      <sheetName val="男子中学生"/>
      <sheetName val="男子中学生集計用"/>
      <sheetName val="女子小学生"/>
      <sheetName val="女子小学生集計用"/>
      <sheetName val="女子中学生"/>
      <sheetName val="女子中学生集計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J5">
            <v>9</v>
          </cell>
        </row>
        <row r="6">
          <cell r="J6">
            <v>8.6</v>
          </cell>
        </row>
        <row r="7">
          <cell r="J7">
            <v>8.65</v>
          </cell>
        </row>
        <row r="8">
          <cell r="J8">
            <v>8.4</v>
          </cell>
        </row>
        <row r="11">
          <cell r="J11">
            <v>9.3000000000000007</v>
          </cell>
        </row>
        <row r="12">
          <cell r="J12">
            <v>8.0500000000000007</v>
          </cell>
        </row>
        <row r="15">
          <cell r="J15">
            <v>8.6999999999999993</v>
          </cell>
        </row>
        <row r="16">
          <cell r="J16">
            <v>8.25</v>
          </cell>
        </row>
        <row r="17">
          <cell r="J17">
            <v>7.75</v>
          </cell>
        </row>
        <row r="18">
          <cell r="J18">
            <v>6.9</v>
          </cell>
        </row>
        <row r="20">
          <cell r="J20">
            <v>8.6</v>
          </cell>
        </row>
        <row r="21">
          <cell r="J21">
            <v>0</v>
          </cell>
        </row>
        <row r="22">
          <cell r="J22">
            <v>7.85</v>
          </cell>
        </row>
        <row r="23">
          <cell r="J23">
            <v>7.95</v>
          </cell>
        </row>
        <row r="25">
          <cell r="J25">
            <v>6.2</v>
          </cell>
        </row>
        <row r="26">
          <cell r="J26">
            <v>7.6</v>
          </cell>
        </row>
        <row r="27">
          <cell r="J27">
            <v>6.4</v>
          </cell>
        </row>
        <row r="30">
          <cell r="J30">
            <v>7.55</v>
          </cell>
        </row>
        <row r="31">
          <cell r="J31">
            <v>6.6</v>
          </cell>
        </row>
        <row r="32">
          <cell r="J32">
            <v>8.3000000000000007</v>
          </cell>
        </row>
        <row r="33">
          <cell r="J33">
            <v>6.55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化指定選手・高1申込み"/>
      <sheetName val="Tｼｬﾂ･参加費"/>
      <sheetName val="団体"/>
      <sheetName val="個人"/>
      <sheetName val="審判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小４</v>
          </cell>
        </row>
        <row r="2">
          <cell r="A2" t="str">
            <v>小５</v>
          </cell>
        </row>
        <row r="3">
          <cell r="A3" t="str">
            <v>小６</v>
          </cell>
        </row>
        <row r="4">
          <cell r="A4" t="str">
            <v>中１</v>
          </cell>
        </row>
        <row r="5">
          <cell r="A5" t="str">
            <v>中２</v>
          </cell>
        </row>
        <row r="6">
          <cell r="A6" t="str">
            <v>中３</v>
          </cell>
        </row>
        <row r="7">
          <cell r="A7" t="str">
            <v>高１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化指定選手・高1申込み"/>
      <sheetName val="Tｼｬﾂ･参加費"/>
      <sheetName val="団体"/>
      <sheetName val="個人"/>
      <sheetName val="審判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小４</v>
          </cell>
        </row>
        <row r="2">
          <cell r="A2" t="str">
            <v>小５</v>
          </cell>
        </row>
        <row r="3">
          <cell r="A3" t="str">
            <v>小６</v>
          </cell>
        </row>
        <row r="4">
          <cell r="A4" t="str">
            <v>中１</v>
          </cell>
        </row>
        <row r="5">
          <cell r="A5" t="str">
            <v>中２</v>
          </cell>
        </row>
        <row r="6">
          <cell r="A6" t="str">
            <v>中３</v>
          </cell>
        </row>
        <row r="7">
          <cell r="A7" t="str">
            <v>高１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化指定選手・高1申込み"/>
      <sheetName val="Tｼｬﾂ･参加費"/>
      <sheetName val="団体"/>
      <sheetName val="個人"/>
      <sheetName val="審判"/>
      <sheetName val="Sheet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小４</v>
          </cell>
        </row>
        <row r="2">
          <cell r="A2" t="str">
            <v>小５</v>
          </cell>
        </row>
        <row r="3">
          <cell r="A3" t="str">
            <v>小６</v>
          </cell>
        </row>
        <row r="4">
          <cell r="A4" t="str">
            <v>中１</v>
          </cell>
        </row>
        <row r="5">
          <cell r="A5" t="str">
            <v>中２</v>
          </cell>
        </row>
        <row r="6">
          <cell r="A6" t="str">
            <v>中３</v>
          </cell>
        </row>
        <row r="7">
          <cell r="A7" t="str">
            <v>高１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（所属①②）"/>
      <sheetName val="個人（所属①）"/>
      <sheetName val="個人（所属②）"/>
      <sheetName val="審判"/>
      <sheetName val="模範演技申込み"/>
      <sheetName val="参加人数入力してくだい"/>
      <sheetName val="Sheet1"/>
    </sheetNames>
    <sheetDataSet>
      <sheetData sheetId="0" refreshError="1"/>
      <sheetData sheetId="1">
        <row r="6">
          <cell r="Y6" t="str">
            <v>徒手</v>
          </cell>
        </row>
        <row r="7">
          <cell r="Y7" t="str">
            <v>ロープ</v>
          </cell>
        </row>
        <row r="8">
          <cell r="Y8" t="str">
            <v>フープ</v>
          </cell>
        </row>
        <row r="9">
          <cell r="Y9" t="str">
            <v>ボール</v>
          </cell>
        </row>
        <row r="10">
          <cell r="Y10" t="str">
            <v>クラブ</v>
          </cell>
        </row>
        <row r="11">
          <cell r="Y11" t="str">
            <v>リボン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役員編成"/>
      <sheetName val="審判編成"/>
      <sheetName val="とびら（体操）"/>
      <sheetName val="日程表（体操競技）"/>
      <sheetName val="時間割"/>
      <sheetName val="男子小学生"/>
      <sheetName val="男子中学生"/>
      <sheetName val="女子小学生"/>
      <sheetName val="女子中学生"/>
      <sheetName val="とびら（新体操）"/>
      <sheetName val="新体操会場図"/>
      <sheetName val="日程表 (新体操)"/>
      <sheetName val="練習割当"/>
      <sheetName val="新体操団体"/>
      <sheetName val="新体操個人"/>
      <sheetName val="2000年成績 修正"/>
      <sheetName val="参加団体 (体操競技)"/>
      <sheetName val="参加団体 (新体操)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体操競技 男子"/>
      <sheetName val="体操競技 女子"/>
      <sheetName val="諸連絡"/>
      <sheetName val="プログラム申込書"/>
      <sheetName val="女子小学生"/>
      <sheetName val="男子小学生"/>
      <sheetName val="女子中学生"/>
      <sheetName val="男子中学生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view="pageBreakPreview" zoomScale="6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25" sqref="I25"/>
    </sheetView>
  </sheetViews>
  <sheetFormatPr defaultRowHeight="18.75"/>
  <cols>
    <col min="1" max="1" width="9.875" customWidth="1"/>
    <col min="2" max="2" width="3.75" customWidth="1"/>
    <col min="3" max="3" width="14.125" customWidth="1"/>
    <col min="4" max="4" width="14.25" customWidth="1"/>
    <col min="5" max="5" width="4.75" customWidth="1"/>
    <col min="6" max="6" width="11.625" customWidth="1"/>
    <col min="7" max="7" width="9.25" customWidth="1"/>
    <col min="8" max="8" width="8.875" customWidth="1"/>
    <col min="9" max="9" width="6.875" customWidth="1"/>
    <col min="10" max="10" width="10.375" customWidth="1"/>
    <col min="11" max="11" width="4.75" customWidth="1"/>
    <col min="14" max="14" width="11.875" customWidth="1"/>
  </cols>
  <sheetData>
    <row r="1" spans="1:14" ht="45.75" customHeight="1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4" ht="24">
      <c r="A2" s="111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M2" s="103"/>
      <c r="N2" s="103"/>
    </row>
    <row r="3" spans="1:14">
      <c r="A3" s="114" t="s">
        <v>2</v>
      </c>
      <c r="B3" s="115"/>
      <c r="C3" s="118" t="s">
        <v>3</v>
      </c>
      <c r="D3" s="120" t="s">
        <v>4</v>
      </c>
      <c r="E3" s="122" t="s">
        <v>5</v>
      </c>
      <c r="F3" s="124" t="s">
        <v>6</v>
      </c>
      <c r="G3" s="109" t="s">
        <v>58</v>
      </c>
      <c r="H3" s="126" t="s">
        <v>59</v>
      </c>
      <c r="I3" s="126" t="s">
        <v>7</v>
      </c>
      <c r="J3" s="126" t="s">
        <v>8</v>
      </c>
      <c r="K3" s="109" t="s">
        <v>9</v>
      </c>
      <c r="M3" s="103"/>
      <c r="N3" s="103"/>
    </row>
    <row r="4" spans="1:14">
      <c r="A4" s="116"/>
      <c r="B4" s="117"/>
      <c r="C4" s="119"/>
      <c r="D4" s="121"/>
      <c r="E4" s="123"/>
      <c r="F4" s="125"/>
      <c r="G4" s="110"/>
      <c r="H4" s="127"/>
      <c r="I4" s="127"/>
      <c r="J4" s="127"/>
      <c r="K4" s="110"/>
      <c r="M4" s="103"/>
      <c r="N4" s="103"/>
    </row>
    <row r="5" spans="1:14">
      <c r="A5" s="94" t="s">
        <v>92</v>
      </c>
      <c r="B5" s="36" t="s">
        <v>102</v>
      </c>
      <c r="C5" s="90" t="s">
        <v>66</v>
      </c>
      <c r="D5" s="93" t="s">
        <v>67</v>
      </c>
      <c r="E5" s="92" t="s">
        <v>10</v>
      </c>
      <c r="F5" s="91" t="s">
        <v>25</v>
      </c>
      <c r="G5" s="39">
        <v>2.8</v>
      </c>
      <c r="H5" s="39">
        <v>2.4500000000000002</v>
      </c>
      <c r="I5" s="40">
        <v>0</v>
      </c>
      <c r="J5" s="40">
        <f>G5+H5-I5</f>
        <v>5.25</v>
      </c>
      <c r="K5" s="89"/>
      <c r="M5" s="103"/>
      <c r="N5" s="103"/>
    </row>
    <row r="6" spans="1:14">
      <c r="A6" s="94" t="s">
        <v>93</v>
      </c>
      <c r="B6" s="36"/>
      <c r="C6" s="90" t="s">
        <v>68</v>
      </c>
      <c r="D6" s="93" t="s">
        <v>69</v>
      </c>
      <c r="E6" s="92" t="s">
        <v>11</v>
      </c>
      <c r="F6" s="91" t="s">
        <v>40</v>
      </c>
      <c r="G6" s="39">
        <v>5.8</v>
      </c>
      <c r="H6" s="39">
        <v>4.4000000000000004</v>
      </c>
      <c r="I6" s="40">
        <v>0</v>
      </c>
      <c r="J6" s="40">
        <f t="shared" ref="J6:J27" si="0">G6+H6-I6</f>
        <v>10.199999999999999</v>
      </c>
      <c r="K6" s="89"/>
      <c r="M6" s="103"/>
      <c r="N6" s="103"/>
    </row>
    <row r="7" spans="1:14">
      <c r="A7" s="94" t="s">
        <v>92</v>
      </c>
      <c r="B7" s="36"/>
      <c r="C7" s="90" t="s">
        <v>68</v>
      </c>
      <c r="D7" s="93" t="s">
        <v>69</v>
      </c>
      <c r="E7" s="92" t="s">
        <v>11</v>
      </c>
      <c r="F7" s="91" t="s">
        <v>40</v>
      </c>
      <c r="G7" s="39">
        <v>6.25</v>
      </c>
      <c r="H7" s="39">
        <v>4.4000000000000004</v>
      </c>
      <c r="I7" s="40">
        <v>0</v>
      </c>
      <c r="J7" s="40">
        <f t="shared" si="0"/>
        <v>10.65</v>
      </c>
      <c r="K7" s="89"/>
    </row>
    <row r="8" spans="1:14">
      <c r="A8" s="94" t="s">
        <v>93</v>
      </c>
      <c r="B8" s="36"/>
      <c r="C8" s="90" t="s">
        <v>70</v>
      </c>
      <c r="D8" s="93" t="s">
        <v>71</v>
      </c>
      <c r="E8" s="92" t="s">
        <v>12</v>
      </c>
      <c r="F8" s="91" t="s">
        <v>40</v>
      </c>
      <c r="G8" s="39">
        <v>4.1500000000000004</v>
      </c>
      <c r="H8" s="39">
        <v>3</v>
      </c>
      <c r="I8" s="40">
        <v>0</v>
      </c>
      <c r="J8" s="40">
        <f t="shared" si="0"/>
        <v>7.15</v>
      </c>
      <c r="K8" s="89"/>
    </row>
    <row r="9" spans="1:14">
      <c r="A9" s="94" t="s">
        <v>92</v>
      </c>
      <c r="B9" s="36"/>
      <c r="C9" s="90" t="s">
        <v>70</v>
      </c>
      <c r="D9" s="93" t="s">
        <v>71</v>
      </c>
      <c r="E9" s="92" t="s">
        <v>12</v>
      </c>
      <c r="F9" s="91" t="s">
        <v>40</v>
      </c>
      <c r="G9" s="39">
        <v>3.95</v>
      </c>
      <c r="H9" s="39">
        <v>2.6</v>
      </c>
      <c r="I9" s="40">
        <v>0</v>
      </c>
      <c r="J9" s="40">
        <f t="shared" si="0"/>
        <v>6.5500000000000007</v>
      </c>
      <c r="K9" s="89"/>
    </row>
    <row r="10" spans="1:14">
      <c r="A10" s="94" t="s">
        <v>93</v>
      </c>
      <c r="B10" s="36"/>
      <c r="C10" s="90" t="s">
        <v>72</v>
      </c>
      <c r="D10" s="93" t="s">
        <v>73</v>
      </c>
      <c r="E10" s="92" t="s">
        <v>12</v>
      </c>
      <c r="F10" s="91" t="s">
        <v>40</v>
      </c>
      <c r="G10" s="39">
        <v>6</v>
      </c>
      <c r="H10" s="39">
        <v>4.05</v>
      </c>
      <c r="I10" s="40">
        <v>0.3</v>
      </c>
      <c r="J10" s="40">
        <f t="shared" si="0"/>
        <v>9.75</v>
      </c>
      <c r="K10" s="89"/>
    </row>
    <row r="11" spans="1:14">
      <c r="A11" s="94" t="s">
        <v>92</v>
      </c>
      <c r="B11" s="36"/>
      <c r="C11" s="90" t="s">
        <v>72</v>
      </c>
      <c r="D11" s="93" t="s">
        <v>73</v>
      </c>
      <c r="E11" s="92" t="s">
        <v>12</v>
      </c>
      <c r="F11" s="91" t="s">
        <v>40</v>
      </c>
      <c r="G11" s="39">
        <v>5.5</v>
      </c>
      <c r="H11" s="39">
        <v>3.25</v>
      </c>
      <c r="I11" s="40">
        <v>0.2</v>
      </c>
      <c r="J11" s="40">
        <f t="shared" si="0"/>
        <v>8.5500000000000007</v>
      </c>
      <c r="K11" s="89"/>
    </row>
    <row r="12" spans="1:14">
      <c r="A12" s="94" t="s">
        <v>93</v>
      </c>
      <c r="B12" s="36"/>
      <c r="C12" s="90" t="s">
        <v>74</v>
      </c>
      <c r="D12" s="93" t="s">
        <v>75</v>
      </c>
      <c r="E12" s="92" t="s">
        <v>12</v>
      </c>
      <c r="F12" s="91" t="s">
        <v>40</v>
      </c>
      <c r="G12" s="39">
        <v>6.25</v>
      </c>
      <c r="H12" s="39">
        <v>5.25</v>
      </c>
      <c r="I12" s="40">
        <v>0</v>
      </c>
      <c r="J12" s="40">
        <f t="shared" si="0"/>
        <v>11.5</v>
      </c>
      <c r="K12" s="89"/>
    </row>
    <row r="13" spans="1:14">
      <c r="A13" s="94" t="s">
        <v>92</v>
      </c>
      <c r="B13" s="36"/>
      <c r="C13" s="90" t="s">
        <v>74</v>
      </c>
      <c r="D13" s="93" t="s">
        <v>75</v>
      </c>
      <c r="E13" s="92" t="s">
        <v>12</v>
      </c>
      <c r="F13" s="91" t="s">
        <v>40</v>
      </c>
      <c r="G13" s="39">
        <v>6</v>
      </c>
      <c r="H13" s="39">
        <v>4.55</v>
      </c>
      <c r="I13" s="40">
        <v>0.15</v>
      </c>
      <c r="J13" s="40">
        <f t="shared" si="0"/>
        <v>10.4</v>
      </c>
      <c r="K13" s="89"/>
    </row>
    <row r="14" spans="1:14">
      <c r="A14" s="94" t="s">
        <v>93</v>
      </c>
      <c r="B14" s="36"/>
      <c r="C14" s="90" t="s">
        <v>76</v>
      </c>
      <c r="D14" s="93" t="s">
        <v>77</v>
      </c>
      <c r="E14" s="92" t="s">
        <v>12</v>
      </c>
      <c r="F14" s="91" t="s">
        <v>40</v>
      </c>
      <c r="G14" s="39">
        <v>4.5</v>
      </c>
      <c r="H14" s="39">
        <v>3.8</v>
      </c>
      <c r="I14" s="40">
        <v>0</v>
      </c>
      <c r="J14" s="40">
        <f t="shared" si="0"/>
        <v>8.3000000000000007</v>
      </c>
      <c r="K14" s="89"/>
    </row>
    <row r="15" spans="1:14">
      <c r="A15" s="94" t="s">
        <v>92</v>
      </c>
      <c r="B15" s="36"/>
      <c r="C15" s="90" t="s">
        <v>76</v>
      </c>
      <c r="D15" s="93" t="s">
        <v>77</v>
      </c>
      <c r="E15" s="92" t="s">
        <v>12</v>
      </c>
      <c r="F15" s="91" t="s">
        <v>40</v>
      </c>
      <c r="G15" s="39">
        <v>4.5</v>
      </c>
      <c r="H15" s="39">
        <v>3.25</v>
      </c>
      <c r="I15" s="40">
        <v>0.1</v>
      </c>
      <c r="J15" s="40">
        <f t="shared" si="0"/>
        <v>7.65</v>
      </c>
      <c r="K15" s="89"/>
    </row>
    <row r="16" spans="1:14">
      <c r="A16" s="94" t="s">
        <v>93</v>
      </c>
      <c r="B16" s="36"/>
      <c r="C16" s="90" t="s">
        <v>78</v>
      </c>
      <c r="D16" s="93" t="s">
        <v>79</v>
      </c>
      <c r="E16" s="92" t="s">
        <v>12</v>
      </c>
      <c r="F16" s="91" t="s">
        <v>80</v>
      </c>
      <c r="G16" s="39">
        <v>3.4</v>
      </c>
      <c r="H16" s="39">
        <v>2.6</v>
      </c>
      <c r="I16" s="40">
        <v>0.3</v>
      </c>
      <c r="J16" s="40">
        <f t="shared" si="0"/>
        <v>5.7</v>
      </c>
      <c r="K16" s="89"/>
    </row>
    <row r="17" spans="1:12">
      <c r="A17" s="94" t="s">
        <v>92</v>
      </c>
      <c r="B17" s="36"/>
      <c r="C17" s="90" t="s">
        <v>81</v>
      </c>
      <c r="D17" s="93" t="s">
        <v>79</v>
      </c>
      <c r="E17" s="92" t="s">
        <v>12</v>
      </c>
      <c r="F17" s="91" t="s">
        <v>80</v>
      </c>
      <c r="G17" s="39">
        <v>3</v>
      </c>
      <c r="H17" s="39">
        <v>2.5</v>
      </c>
      <c r="I17" s="40">
        <v>0.05</v>
      </c>
      <c r="J17" s="40">
        <f t="shared" si="0"/>
        <v>5.45</v>
      </c>
      <c r="K17" s="89"/>
    </row>
    <row r="18" spans="1:12">
      <c r="A18" s="94" t="s">
        <v>93</v>
      </c>
      <c r="B18" s="36"/>
      <c r="C18" s="90" t="s">
        <v>82</v>
      </c>
      <c r="D18" s="93" t="s">
        <v>39</v>
      </c>
      <c r="E18" s="92" t="s">
        <v>14</v>
      </c>
      <c r="F18" s="91" t="s">
        <v>83</v>
      </c>
      <c r="G18" s="39">
        <v>7.2</v>
      </c>
      <c r="H18" s="39">
        <v>6.75</v>
      </c>
      <c r="I18" s="40">
        <v>0</v>
      </c>
      <c r="J18" s="40">
        <f t="shared" si="0"/>
        <v>13.95</v>
      </c>
      <c r="K18" s="89"/>
    </row>
    <row r="19" spans="1:12">
      <c r="A19" s="94" t="s">
        <v>92</v>
      </c>
      <c r="B19" s="36"/>
      <c r="C19" s="90" t="s">
        <v>82</v>
      </c>
      <c r="D19" s="93" t="s">
        <v>39</v>
      </c>
      <c r="E19" s="92" t="s">
        <v>14</v>
      </c>
      <c r="F19" s="91" t="s">
        <v>83</v>
      </c>
      <c r="G19" s="43">
        <v>7.6</v>
      </c>
      <c r="H19" s="43">
        <v>6.6</v>
      </c>
      <c r="I19" s="44">
        <v>0</v>
      </c>
      <c r="J19" s="40">
        <f t="shared" si="0"/>
        <v>14.2</v>
      </c>
      <c r="K19" s="88"/>
    </row>
    <row r="20" spans="1:12">
      <c r="A20" s="94" t="s">
        <v>93</v>
      </c>
      <c r="B20" s="36"/>
      <c r="C20" s="90" t="s">
        <v>84</v>
      </c>
      <c r="D20" s="93" t="s">
        <v>38</v>
      </c>
      <c r="E20" s="92" t="s">
        <v>12</v>
      </c>
      <c r="F20" s="91" t="s">
        <v>83</v>
      </c>
      <c r="G20" s="43">
        <v>6.05</v>
      </c>
      <c r="H20" s="43">
        <v>4.5999999999999996</v>
      </c>
      <c r="I20" s="44">
        <v>0</v>
      </c>
      <c r="J20" s="40">
        <f t="shared" si="0"/>
        <v>10.649999999999999</v>
      </c>
      <c r="K20" s="88"/>
    </row>
    <row r="21" spans="1:12">
      <c r="A21" s="94" t="s">
        <v>92</v>
      </c>
      <c r="B21" s="36"/>
      <c r="C21" s="90" t="s">
        <v>84</v>
      </c>
      <c r="D21" s="93" t="s">
        <v>38</v>
      </c>
      <c r="E21" s="92" t="s">
        <v>12</v>
      </c>
      <c r="F21" s="91" t="s">
        <v>83</v>
      </c>
      <c r="G21" s="43">
        <v>4.8499999999999996</v>
      </c>
      <c r="H21" s="43">
        <v>4</v>
      </c>
      <c r="I21" s="44">
        <v>0</v>
      </c>
      <c r="J21" s="40">
        <f t="shared" si="0"/>
        <v>8.85</v>
      </c>
      <c r="K21" s="88"/>
    </row>
    <row r="22" spans="1:12">
      <c r="A22" s="94" t="s">
        <v>93</v>
      </c>
      <c r="B22" s="36"/>
      <c r="C22" s="90" t="s">
        <v>85</v>
      </c>
      <c r="D22" s="93" t="s">
        <v>86</v>
      </c>
      <c r="E22" s="92" t="s">
        <v>11</v>
      </c>
      <c r="F22" s="91" t="s">
        <v>83</v>
      </c>
      <c r="G22" s="43">
        <v>5.8</v>
      </c>
      <c r="H22" s="43">
        <v>5.35</v>
      </c>
      <c r="I22" s="44">
        <v>0</v>
      </c>
      <c r="J22" s="40">
        <f t="shared" si="0"/>
        <v>11.149999999999999</v>
      </c>
      <c r="K22" s="88"/>
    </row>
    <row r="23" spans="1:12">
      <c r="A23" s="94" t="s">
        <v>92</v>
      </c>
      <c r="B23" s="36"/>
      <c r="C23" s="90" t="s">
        <v>85</v>
      </c>
      <c r="D23" s="93" t="s">
        <v>86</v>
      </c>
      <c r="E23" s="92" t="s">
        <v>11</v>
      </c>
      <c r="F23" s="91" t="s">
        <v>83</v>
      </c>
      <c r="G23" s="43">
        <v>5.8</v>
      </c>
      <c r="H23" s="43">
        <v>4.5999999999999996</v>
      </c>
      <c r="I23" s="44">
        <v>0</v>
      </c>
      <c r="J23" s="40">
        <f t="shared" si="0"/>
        <v>10.399999999999999</v>
      </c>
      <c r="K23" s="88"/>
    </row>
    <row r="24" spans="1:12">
      <c r="A24" s="94" t="s">
        <v>93</v>
      </c>
      <c r="B24" s="36"/>
      <c r="C24" s="90" t="s">
        <v>87</v>
      </c>
      <c r="D24" s="93" t="s">
        <v>37</v>
      </c>
      <c r="E24" s="92" t="s">
        <v>11</v>
      </c>
      <c r="F24" s="91" t="s">
        <v>83</v>
      </c>
      <c r="G24" s="43">
        <v>4.9000000000000004</v>
      </c>
      <c r="H24" s="43">
        <v>3.45</v>
      </c>
      <c r="I24" s="44">
        <v>0</v>
      </c>
      <c r="J24" s="40">
        <f t="shared" si="0"/>
        <v>8.3500000000000014</v>
      </c>
      <c r="K24" s="88"/>
    </row>
    <row r="25" spans="1:12">
      <c r="A25" s="94" t="s">
        <v>92</v>
      </c>
      <c r="B25" s="36"/>
      <c r="C25" s="90" t="s">
        <v>87</v>
      </c>
      <c r="D25" s="93" t="s">
        <v>37</v>
      </c>
      <c r="E25" s="92" t="s">
        <v>11</v>
      </c>
      <c r="F25" s="91" t="s">
        <v>83</v>
      </c>
      <c r="G25" s="43">
        <v>4.1500000000000004</v>
      </c>
      <c r="H25" s="43">
        <v>2.65</v>
      </c>
      <c r="I25" s="44">
        <v>0.2</v>
      </c>
      <c r="J25" s="40">
        <f t="shared" si="0"/>
        <v>6.6000000000000005</v>
      </c>
      <c r="K25" s="88"/>
    </row>
    <row r="26" spans="1:12">
      <c r="A26" s="94" t="s">
        <v>93</v>
      </c>
      <c r="B26" s="36"/>
      <c r="C26" s="90" t="s">
        <v>88</v>
      </c>
      <c r="D26" s="93" t="s">
        <v>89</v>
      </c>
      <c r="E26" s="92" t="s">
        <v>11</v>
      </c>
      <c r="F26" s="91" t="s">
        <v>83</v>
      </c>
      <c r="G26" s="43">
        <v>4.9000000000000004</v>
      </c>
      <c r="H26" s="43">
        <v>3.6</v>
      </c>
      <c r="I26" s="44">
        <v>0</v>
      </c>
      <c r="J26" s="40">
        <f t="shared" si="0"/>
        <v>8.5</v>
      </c>
      <c r="K26" s="88"/>
    </row>
    <row r="27" spans="1:12">
      <c r="A27" s="94" t="s">
        <v>92</v>
      </c>
      <c r="B27" s="36"/>
      <c r="C27" s="90" t="s">
        <v>88</v>
      </c>
      <c r="D27" s="93" t="s">
        <v>89</v>
      </c>
      <c r="E27" s="92" t="s">
        <v>11</v>
      </c>
      <c r="F27" s="91" t="s">
        <v>83</v>
      </c>
      <c r="G27" s="43">
        <v>4.5999999999999996</v>
      </c>
      <c r="H27" s="43">
        <v>3.35</v>
      </c>
      <c r="I27" s="44">
        <v>0</v>
      </c>
      <c r="J27" s="40">
        <f t="shared" si="0"/>
        <v>7.9499999999999993</v>
      </c>
      <c r="K27" s="88"/>
    </row>
    <row r="28" spans="1:12">
      <c r="A28" s="94" t="s">
        <v>93</v>
      </c>
      <c r="B28" s="9"/>
      <c r="C28" s="90" t="s">
        <v>90</v>
      </c>
      <c r="D28" s="93" t="s">
        <v>91</v>
      </c>
      <c r="E28" s="92" t="s">
        <v>12</v>
      </c>
      <c r="F28" s="91" t="s">
        <v>83</v>
      </c>
      <c r="G28" s="43">
        <v>2.15</v>
      </c>
      <c r="H28" s="43">
        <v>2.25</v>
      </c>
      <c r="I28" s="44">
        <v>0</v>
      </c>
      <c r="J28" s="40">
        <f t="shared" ref="J28:J29" si="1">G28+H28-I28</f>
        <v>4.4000000000000004</v>
      </c>
      <c r="K28" s="88"/>
      <c r="L28" t="s">
        <v>104</v>
      </c>
    </row>
    <row r="29" spans="1:12">
      <c r="A29" s="94" t="s">
        <v>92</v>
      </c>
      <c r="B29" s="9"/>
      <c r="C29" s="90" t="s">
        <v>90</v>
      </c>
      <c r="D29" s="93" t="s">
        <v>91</v>
      </c>
      <c r="E29" s="92" t="s">
        <v>12</v>
      </c>
      <c r="F29" s="91" t="s">
        <v>83</v>
      </c>
      <c r="G29" s="43">
        <v>2.2000000000000002</v>
      </c>
      <c r="H29" s="43">
        <v>1.9</v>
      </c>
      <c r="I29" s="44">
        <v>0</v>
      </c>
      <c r="J29" s="40">
        <f t="shared" si="1"/>
        <v>4.0999999999999996</v>
      </c>
      <c r="K29" s="88"/>
      <c r="L29" t="s">
        <v>104</v>
      </c>
    </row>
    <row r="30" spans="1:12">
      <c r="A30" s="97"/>
      <c r="B30" s="9"/>
      <c r="C30" s="95"/>
      <c r="D30" s="96"/>
      <c r="E30" s="98"/>
      <c r="F30" s="99"/>
      <c r="G30" s="100"/>
      <c r="H30" s="100"/>
      <c r="I30" s="100"/>
      <c r="J30" s="101"/>
      <c r="K30" s="102"/>
    </row>
    <row r="31" spans="1:12" ht="24">
      <c r="A31" s="111" t="s">
        <v>15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3"/>
    </row>
    <row r="32" spans="1:12">
      <c r="A32" s="114" t="s">
        <v>2</v>
      </c>
      <c r="B32" s="115"/>
      <c r="C32" s="118" t="s">
        <v>3</v>
      </c>
      <c r="D32" s="120" t="s">
        <v>4</v>
      </c>
      <c r="E32" s="122" t="s">
        <v>5</v>
      </c>
      <c r="F32" s="124" t="s">
        <v>6</v>
      </c>
      <c r="G32" s="109" t="s">
        <v>58</v>
      </c>
      <c r="H32" s="126" t="s">
        <v>59</v>
      </c>
      <c r="I32" s="126" t="s">
        <v>7</v>
      </c>
      <c r="J32" s="126" t="s">
        <v>8</v>
      </c>
      <c r="K32" s="109" t="s">
        <v>9</v>
      </c>
    </row>
    <row r="33" spans="1:11">
      <c r="A33" s="116"/>
      <c r="B33" s="117"/>
      <c r="C33" s="119"/>
      <c r="D33" s="121"/>
      <c r="E33" s="123"/>
      <c r="F33" s="125"/>
      <c r="G33" s="110"/>
      <c r="H33" s="127"/>
      <c r="I33" s="127"/>
      <c r="J33" s="127"/>
      <c r="K33" s="110"/>
    </row>
    <row r="34" spans="1:11">
      <c r="A34" s="48"/>
      <c r="B34" s="36"/>
      <c r="C34" s="49"/>
      <c r="D34" s="8"/>
      <c r="E34" s="8"/>
      <c r="F34" s="50"/>
      <c r="G34" s="39"/>
      <c r="H34" s="39"/>
      <c r="I34" s="40"/>
      <c r="J34" s="40">
        <f t="shared" ref="J34:J48" si="2">G34+H34-I34</f>
        <v>0</v>
      </c>
      <c r="K34" s="41">
        <f>RANK(J34,$J$35:$J$41,0)</f>
        <v>1</v>
      </c>
    </row>
    <row r="35" spans="1:11">
      <c r="A35" s="48"/>
      <c r="B35" s="36"/>
      <c r="C35" s="49"/>
      <c r="D35" s="50"/>
      <c r="E35" s="53"/>
      <c r="F35" s="50"/>
      <c r="G35" s="39"/>
      <c r="H35" s="39"/>
      <c r="I35" s="40"/>
      <c r="J35" s="40">
        <f t="shared" si="2"/>
        <v>0</v>
      </c>
      <c r="K35" s="41">
        <f>RANK(J35,$J$35:$J$41,0)</f>
        <v>1</v>
      </c>
    </row>
    <row r="36" spans="1:11">
      <c r="A36" s="48"/>
      <c r="B36" s="36"/>
      <c r="C36" s="49"/>
      <c r="D36" s="38"/>
      <c r="E36" s="51"/>
      <c r="F36" s="38"/>
      <c r="G36" s="43"/>
      <c r="H36" s="43"/>
      <c r="I36" s="44"/>
      <c r="J36" s="40">
        <f t="shared" si="2"/>
        <v>0</v>
      </c>
      <c r="K36" s="41">
        <f t="shared" ref="K36:K41" si="3">RANK(J36,$J$35:$J$41,0)</f>
        <v>1</v>
      </c>
    </row>
    <row r="37" spans="1:11">
      <c r="A37" s="48"/>
      <c r="B37" s="36"/>
      <c r="C37" s="49"/>
      <c r="D37" s="50"/>
      <c r="E37" s="53"/>
      <c r="F37" s="50"/>
      <c r="G37" s="43"/>
      <c r="H37" s="43"/>
      <c r="I37" s="44"/>
      <c r="J37" s="40">
        <f t="shared" si="2"/>
        <v>0</v>
      </c>
      <c r="K37" s="41">
        <f t="shared" si="3"/>
        <v>1</v>
      </c>
    </row>
    <row r="38" spans="1:11">
      <c r="A38" s="48"/>
      <c r="B38" s="36"/>
      <c r="C38" s="49"/>
      <c r="D38" s="38"/>
      <c r="E38" s="52"/>
      <c r="F38" s="38"/>
      <c r="G38" s="43"/>
      <c r="H38" s="43"/>
      <c r="I38" s="44"/>
      <c r="J38" s="40">
        <f t="shared" si="2"/>
        <v>0</v>
      </c>
      <c r="K38" s="41">
        <f t="shared" si="3"/>
        <v>1</v>
      </c>
    </row>
    <row r="39" spans="1:11">
      <c r="A39" s="48"/>
      <c r="B39" s="36"/>
      <c r="C39" s="49"/>
      <c r="D39" s="50"/>
      <c r="E39" s="53"/>
      <c r="F39" s="50"/>
      <c r="G39" s="43"/>
      <c r="H39" s="43"/>
      <c r="I39" s="44"/>
      <c r="J39" s="40">
        <f t="shared" si="2"/>
        <v>0</v>
      </c>
      <c r="K39" s="41">
        <f t="shared" si="3"/>
        <v>1</v>
      </c>
    </row>
    <row r="40" spans="1:11">
      <c r="A40" s="48"/>
      <c r="B40" s="36"/>
      <c r="C40" s="49"/>
      <c r="D40" s="38"/>
      <c r="E40" s="51"/>
      <c r="F40" s="38"/>
      <c r="G40" s="43"/>
      <c r="H40" s="43"/>
      <c r="I40" s="44"/>
      <c r="J40" s="40">
        <f t="shared" si="2"/>
        <v>0</v>
      </c>
      <c r="K40" s="41">
        <f t="shared" si="3"/>
        <v>1</v>
      </c>
    </row>
    <row r="41" spans="1:11">
      <c r="A41" s="48"/>
      <c r="B41" s="36"/>
      <c r="C41" s="49"/>
      <c r="D41" s="8"/>
      <c r="E41" s="8"/>
      <c r="F41" s="50"/>
      <c r="G41" s="43"/>
      <c r="H41" s="43"/>
      <c r="I41" s="44"/>
      <c r="J41" s="40">
        <f t="shared" si="2"/>
        <v>0</v>
      </c>
      <c r="K41" s="41">
        <f t="shared" si="3"/>
        <v>1</v>
      </c>
    </row>
    <row r="42" spans="1:11">
      <c r="A42" s="48"/>
      <c r="B42" s="36"/>
      <c r="C42" s="49"/>
      <c r="D42" s="50"/>
      <c r="E42" s="53"/>
      <c r="F42" s="50"/>
      <c r="G42" s="43"/>
      <c r="H42" s="43"/>
      <c r="I42" s="44"/>
      <c r="J42" s="40">
        <f t="shared" si="2"/>
        <v>0</v>
      </c>
      <c r="K42" s="45">
        <f>RANK(J42,$J$42:$J$48,0)</f>
        <v>1</v>
      </c>
    </row>
    <row r="43" spans="1:11">
      <c r="A43" s="48"/>
      <c r="B43" s="36"/>
      <c r="C43" s="49"/>
      <c r="D43" s="38"/>
      <c r="E43" s="51"/>
      <c r="F43" s="38"/>
      <c r="G43" s="46"/>
      <c r="H43" s="46"/>
      <c r="I43" s="47"/>
      <c r="J43" s="40">
        <f t="shared" si="2"/>
        <v>0</v>
      </c>
      <c r="K43" s="45">
        <f t="shared" ref="K43:K48" si="4">RANK(J43,$J$42:$J$48,0)</f>
        <v>1</v>
      </c>
    </row>
    <row r="44" spans="1:11">
      <c r="A44" s="48"/>
      <c r="B44" s="36"/>
      <c r="C44" s="49"/>
      <c r="D44" s="50"/>
      <c r="E44" s="53"/>
      <c r="F44" s="50"/>
      <c r="G44" s="46"/>
      <c r="H44" s="46"/>
      <c r="I44" s="47"/>
      <c r="J44" s="40">
        <f t="shared" si="2"/>
        <v>0</v>
      </c>
      <c r="K44" s="45">
        <f t="shared" si="4"/>
        <v>1</v>
      </c>
    </row>
    <row r="45" spans="1:11">
      <c r="A45" s="48"/>
      <c r="B45" s="36"/>
      <c r="C45" s="49"/>
      <c r="D45" s="38"/>
      <c r="E45" s="52"/>
      <c r="F45" s="38"/>
      <c r="G45" s="46"/>
      <c r="H45" s="46"/>
      <c r="I45" s="47"/>
      <c r="J45" s="40">
        <f t="shared" si="2"/>
        <v>0</v>
      </c>
      <c r="K45" s="45">
        <f t="shared" si="4"/>
        <v>1</v>
      </c>
    </row>
    <row r="46" spans="1:11">
      <c r="A46" s="48"/>
      <c r="B46" s="36"/>
      <c r="C46" s="49"/>
      <c r="D46" s="50"/>
      <c r="E46" s="53"/>
      <c r="F46" s="50"/>
      <c r="G46" s="46"/>
      <c r="H46" s="46"/>
      <c r="I46" s="47"/>
      <c r="J46" s="40">
        <f t="shared" si="2"/>
        <v>0</v>
      </c>
      <c r="K46" s="45">
        <f t="shared" si="4"/>
        <v>1</v>
      </c>
    </row>
    <row r="47" spans="1:11">
      <c r="A47" s="48"/>
      <c r="B47" s="36"/>
      <c r="C47" s="49"/>
      <c r="D47" s="38"/>
      <c r="E47" s="51"/>
      <c r="F47" s="38"/>
      <c r="G47" s="46"/>
      <c r="H47" s="46"/>
      <c r="I47" s="47"/>
      <c r="J47" s="40">
        <f t="shared" si="2"/>
        <v>0</v>
      </c>
      <c r="K47" s="45">
        <f t="shared" si="4"/>
        <v>1</v>
      </c>
    </row>
    <row r="48" spans="1:11">
      <c r="A48" s="48"/>
      <c r="B48" s="36"/>
      <c r="C48" s="49"/>
      <c r="D48" s="8"/>
      <c r="E48" s="8"/>
      <c r="F48" s="50"/>
      <c r="G48" s="46"/>
      <c r="H48" s="46"/>
      <c r="I48" s="47"/>
      <c r="J48" s="40">
        <f t="shared" si="2"/>
        <v>0</v>
      </c>
      <c r="K48" s="45">
        <f t="shared" si="4"/>
        <v>1</v>
      </c>
    </row>
    <row r="51" spans="1:11" ht="24">
      <c r="A51" s="111" t="s">
        <v>53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3"/>
    </row>
    <row r="52" spans="1:11">
      <c r="A52" s="57" t="s">
        <v>97</v>
      </c>
      <c r="B52" s="57">
        <v>1</v>
      </c>
      <c r="C52" s="1" t="s">
        <v>70</v>
      </c>
      <c r="D52" s="1" t="s">
        <v>71</v>
      </c>
      <c r="E52" s="69" t="s">
        <v>12</v>
      </c>
      <c r="F52" s="42" t="s">
        <v>95</v>
      </c>
      <c r="G52" s="39">
        <f>G8</f>
        <v>4.1500000000000004</v>
      </c>
      <c r="H52" s="39">
        <f t="shared" ref="H52:I52" si="5">H8</f>
        <v>3</v>
      </c>
      <c r="I52" s="39">
        <f t="shared" si="5"/>
        <v>0</v>
      </c>
      <c r="J52" s="40">
        <f t="shared" ref="J52:J59" si="6">G52+H52-I52</f>
        <v>7.15</v>
      </c>
      <c r="K52" s="41">
        <f>RANK(J52,$J$52:$J$59,0)</f>
        <v>6</v>
      </c>
    </row>
    <row r="53" spans="1:11">
      <c r="A53" s="57" t="s">
        <v>93</v>
      </c>
      <c r="B53" s="57">
        <v>2</v>
      </c>
      <c r="C53" s="1" t="s">
        <v>72</v>
      </c>
      <c r="D53" s="1" t="s">
        <v>73</v>
      </c>
      <c r="E53" s="69" t="s">
        <v>12</v>
      </c>
      <c r="F53" s="42" t="s">
        <v>94</v>
      </c>
      <c r="G53" s="39">
        <f>G10</f>
        <v>6</v>
      </c>
      <c r="H53" s="39">
        <f t="shared" ref="H53:I53" si="7">H10</f>
        <v>4.05</v>
      </c>
      <c r="I53" s="39">
        <f t="shared" si="7"/>
        <v>0.3</v>
      </c>
      <c r="J53" s="40">
        <f t="shared" si="6"/>
        <v>9.75</v>
      </c>
      <c r="K53" s="41">
        <f>RANK(J53,$J$52:$J$59,0)</f>
        <v>4</v>
      </c>
    </row>
    <row r="54" spans="1:11">
      <c r="A54" s="57" t="s">
        <v>93</v>
      </c>
      <c r="B54" s="57">
        <v>3</v>
      </c>
      <c r="C54" s="1" t="s">
        <v>74</v>
      </c>
      <c r="D54" s="1" t="s">
        <v>75</v>
      </c>
      <c r="E54" s="69" t="s">
        <v>12</v>
      </c>
      <c r="F54" s="42" t="s">
        <v>94</v>
      </c>
      <c r="G54" s="39">
        <f>G12</f>
        <v>6.25</v>
      </c>
      <c r="H54" s="39">
        <f t="shared" ref="H54:I54" si="8">H12</f>
        <v>5.25</v>
      </c>
      <c r="I54" s="39">
        <f t="shared" si="8"/>
        <v>0</v>
      </c>
      <c r="J54" s="40">
        <f t="shared" ref="J54:J57" si="9">G54+H54-I54</f>
        <v>11.5</v>
      </c>
      <c r="K54" s="41">
        <f t="shared" ref="K54:K57" si="10">RANK(J54,$J$52:$J$59,0)</f>
        <v>2</v>
      </c>
    </row>
    <row r="55" spans="1:11">
      <c r="A55" s="57" t="s">
        <v>93</v>
      </c>
      <c r="B55" s="57">
        <v>4</v>
      </c>
      <c r="C55" s="1" t="s">
        <v>76</v>
      </c>
      <c r="D55" s="1" t="s">
        <v>77</v>
      </c>
      <c r="E55" s="69" t="s">
        <v>12</v>
      </c>
      <c r="F55" s="42" t="s">
        <v>96</v>
      </c>
      <c r="G55" s="39">
        <f>G14</f>
        <v>4.5</v>
      </c>
      <c r="H55" s="39">
        <f t="shared" ref="H55:I55" si="11">H14</f>
        <v>3.8</v>
      </c>
      <c r="I55" s="39">
        <f t="shared" si="11"/>
        <v>0</v>
      </c>
      <c r="J55" s="40">
        <f t="shared" si="9"/>
        <v>8.3000000000000007</v>
      </c>
      <c r="K55" s="41">
        <f t="shared" si="10"/>
        <v>5</v>
      </c>
    </row>
    <row r="56" spans="1:11">
      <c r="A56" s="57" t="s">
        <v>93</v>
      </c>
      <c r="B56" s="57">
        <v>5</v>
      </c>
      <c r="C56" s="1" t="s">
        <v>78</v>
      </c>
      <c r="D56" s="1" t="s">
        <v>79</v>
      </c>
      <c r="E56" s="82" t="s">
        <v>12</v>
      </c>
      <c r="F56" s="42" t="s">
        <v>105</v>
      </c>
      <c r="G56" s="39">
        <f>G16</f>
        <v>3.4</v>
      </c>
      <c r="H56" s="39">
        <f t="shared" ref="H56:I56" si="12">H16</f>
        <v>2.6</v>
      </c>
      <c r="I56" s="39">
        <f t="shared" si="12"/>
        <v>0.3</v>
      </c>
      <c r="J56" s="40">
        <f t="shared" si="9"/>
        <v>5.7</v>
      </c>
      <c r="K56" s="41">
        <f t="shared" si="10"/>
        <v>7</v>
      </c>
    </row>
    <row r="57" spans="1:11">
      <c r="A57" s="57" t="s">
        <v>93</v>
      </c>
      <c r="B57" s="57">
        <v>6</v>
      </c>
      <c r="C57" s="1" t="s">
        <v>82</v>
      </c>
      <c r="D57" s="1" t="s">
        <v>39</v>
      </c>
      <c r="E57" s="82" t="s">
        <v>14</v>
      </c>
      <c r="F57" s="42" t="s">
        <v>99</v>
      </c>
      <c r="G57" s="39">
        <f>G18</f>
        <v>7.2</v>
      </c>
      <c r="H57" s="39">
        <f t="shared" ref="H57:I57" si="13">H18</f>
        <v>6.75</v>
      </c>
      <c r="I57" s="39">
        <f t="shared" si="13"/>
        <v>0</v>
      </c>
      <c r="J57" s="40">
        <f t="shared" si="9"/>
        <v>13.95</v>
      </c>
      <c r="K57" s="41">
        <f t="shared" si="10"/>
        <v>1</v>
      </c>
    </row>
    <row r="58" spans="1:11">
      <c r="A58" s="57" t="s">
        <v>93</v>
      </c>
      <c r="B58" s="57">
        <v>7</v>
      </c>
      <c r="C58" s="1" t="s">
        <v>84</v>
      </c>
      <c r="D58" s="1" t="s">
        <v>38</v>
      </c>
      <c r="E58" s="69" t="s">
        <v>12</v>
      </c>
      <c r="F58" s="42" t="s">
        <v>100</v>
      </c>
      <c r="G58" s="39">
        <f>G20</f>
        <v>6.05</v>
      </c>
      <c r="H58" s="39">
        <f t="shared" ref="H58:I58" si="14">H20</f>
        <v>4.5999999999999996</v>
      </c>
      <c r="I58" s="39">
        <f t="shared" si="14"/>
        <v>0</v>
      </c>
      <c r="J58" s="40">
        <f t="shared" si="6"/>
        <v>10.649999999999999</v>
      </c>
      <c r="K58" s="41">
        <f>RANK(J58,$J$52:$J$59,0)</f>
        <v>3</v>
      </c>
    </row>
    <row r="59" spans="1:11" ht="19.5" thickBot="1">
      <c r="A59" s="72" t="s">
        <v>93</v>
      </c>
      <c r="B59" s="72">
        <v>8</v>
      </c>
      <c r="C59" s="73" t="s">
        <v>90</v>
      </c>
      <c r="D59" s="73" t="s">
        <v>91</v>
      </c>
      <c r="E59" s="74" t="s">
        <v>12</v>
      </c>
      <c r="F59" s="75" t="s">
        <v>101</v>
      </c>
      <c r="G59" s="76">
        <f>G28</f>
        <v>2.15</v>
      </c>
      <c r="H59" s="76">
        <f t="shared" ref="H59:I59" si="15">H28</f>
        <v>2.25</v>
      </c>
      <c r="I59" s="76">
        <f t="shared" si="15"/>
        <v>0</v>
      </c>
      <c r="J59" s="77">
        <f t="shared" si="6"/>
        <v>4.4000000000000004</v>
      </c>
      <c r="K59" s="78">
        <f>RANK(J59,$J$52:$J$59,0)</f>
        <v>8</v>
      </c>
    </row>
    <row r="60" spans="1:11">
      <c r="A60" s="71" t="s">
        <v>98</v>
      </c>
      <c r="B60" s="71">
        <v>1</v>
      </c>
      <c r="C60" s="37" t="s">
        <v>70</v>
      </c>
      <c r="D60" s="37" t="s">
        <v>71</v>
      </c>
      <c r="E60" s="69" t="s">
        <v>12</v>
      </c>
      <c r="F60" s="105" t="s">
        <v>95</v>
      </c>
      <c r="G60" s="39">
        <f>G9</f>
        <v>3.95</v>
      </c>
      <c r="H60" s="39">
        <f t="shared" ref="H60:I60" si="16">H9</f>
        <v>2.6</v>
      </c>
      <c r="I60" s="39">
        <f t="shared" si="16"/>
        <v>0</v>
      </c>
      <c r="J60" s="39">
        <f t="shared" ref="J60" si="17">J22</f>
        <v>11.149999999999999</v>
      </c>
      <c r="K60" s="41">
        <f>RANK(J60,$J$60:$J$67,0)</f>
        <v>1</v>
      </c>
    </row>
    <row r="61" spans="1:11">
      <c r="A61" s="57" t="s">
        <v>92</v>
      </c>
      <c r="B61" s="57">
        <v>2</v>
      </c>
      <c r="C61" s="1" t="s">
        <v>72</v>
      </c>
      <c r="D61" s="1" t="s">
        <v>73</v>
      </c>
      <c r="E61" s="69" t="s">
        <v>12</v>
      </c>
      <c r="F61" s="42" t="s">
        <v>94</v>
      </c>
      <c r="G61" s="39">
        <f>G11</f>
        <v>5.5</v>
      </c>
      <c r="H61" s="39">
        <f t="shared" ref="H61:I61" si="18">H11</f>
        <v>3.25</v>
      </c>
      <c r="I61" s="39">
        <f t="shared" si="18"/>
        <v>0.2</v>
      </c>
      <c r="J61" s="39">
        <f t="shared" ref="J61" si="19">J23</f>
        <v>10.399999999999999</v>
      </c>
      <c r="K61" s="41">
        <f t="shared" ref="K61:K67" si="20">RANK(J61,$J$60:$J$67,0)</f>
        <v>2</v>
      </c>
    </row>
    <row r="62" spans="1:11">
      <c r="A62" s="57" t="s">
        <v>92</v>
      </c>
      <c r="B62" s="57">
        <v>3</v>
      </c>
      <c r="C62" s="1" t="s">
        <v>74</v>
      </c>
      <c r="D62" s="1" t="s">
        <v>75</v>
      </c>
      <c r="E62" s="69" t="s">
        <v>12</v>
      </c>
      <c r="F62" s="42" t="s">
        <v>94</v>
      </c>
      <c r="G62" s="39">
        <f>G13</f>
        <v>6</v>
      </c>
      <c r="H62" s="39">
        <f t="shared" ref="H62:I62" si="21">H13</f>
        <v>4.55</v>
      </c>
      <c r="I62" s="39">
        <f t="shared" si="21"/>
        <v>0.15</v>
      </c>
      <c r="J62" s="39">
        <f t="shared" ref="J62" si="22">J24</f>
        <v>8.3500000000000014</v>
      </c>
      <c r="K62" s="41">
        <f t="shared" si="20"/>
        <v>4</v>
      </c>
    </row>
    <row r="63" spans="1:11">
      <c r="A63" s="57" t="s">
        <v>92</v>
      </c>
      <c r="B63" s="57">
        <v>4</v>
      </c>
      <c r="C63" s="1" t="s">
        <v>76</v>
      </c>
      <c r="D63" s="1" t="s">
        <v>77</v>
      </c>
      <c r="E63" s="69" t="s">
        <v>12</v>
      </c>
      <c r="F63" s="42" t="s">
        <v>96</v>
      </c>
      <c r="G63" s="39">
        <f>G15</f>
        <v>4.5</v>
      </c>
      <c r="H63" s="39">
        <f t="shared" ref="H63:I63" si="23">H15</f>
        <v>3.25</v>
      </c>
      <c r="I63" s="39">
        <f t="shared" si="23"/>
        <v>0.1</v>
      </c>
      <c r="J63" s="39">
        <f t="shared" ref="J63" si="24">J25</f>
        <v>6.6000000000000005</v>
      </c>
      <c r="K63" s="41">
        <f t="shared" si="20"/>
        <v>6</v>
      </c>
    </row>
    <row r="64" spans="1:11">
      <c r="A64" s="57" t="s">
        <v>92</v>
      </c>
      <c r="B64" s="57">
        <v>5</v>
      </c>
      <c r="C64" s="1" t="s">
        <v>78</v>
      </c>
      <c r="D64" s="1" t="s">
        <v>79</v>
      </c>
      <c r="E64" s="69" t="s">
        <v>12</v>
      </c>
      <c r="F64" s="42" t="s">
        <v>105</v>
      </c>
      <c r="G64" s="39">
        <f>G17</f>
        <v>3</v>
      </c>
      <c r="H64" s="39">
        <f t="shared" ref="H64:I64" si="25">H17</f>
        <v>2.5</v>
      </c>
      <c r="I64" s="39">
        <f t="shared" si="25"/>
        <v>0.05</v>
      </c>
      <c r="J64" s="39">
        <f t="shared" ref="J64" si="26">J26</f>
        <v>8.5</v>
      </c>
      <c r="K64" s="41">
        <f t="shared" si="20"/>
        <v>3</v>
      </c>
    </row>
    <row r="65" spans="1:11">
      <c r="A65" s="57" t="s">
        <v>92</v>
      </c>
      <c r="B65" s="57">
        <v>6</v>
      </c>
      <c r="C65" s="1" t="s">
        <v>82</v>
      </c>
      <c r="D65" s="1" t="s">
        <v>39</v>
      </c>
      <c r="E65" s="69" t="s">
        <v>14</v>
      </c>
      <c r="F65" s="42" t="s">
        <v>99</v>
      </c>
      <c r="G65" s="39">
        <f>G19</f>
        <v>7.6</v>
      </c>
      <c r="H65" s="39">
        <f t="shared" ref="H65:I65" si="27">H19</f>
        <v>6.6</v>
      </c>
      <c r="I65" s="39">
        <f t="shared" si="27"/>
        <v>0</v>
      </c>
      <c r="J65" s="39">
        <f t="shared" ref="J65" si="28">J27</f>
        <v>7.9499999999999993</v>
      </c>
      <c r="K65" s="41">
        <f t="shared" si="20"/>
        <v>5</v>
      </c>
    </row>
    <row r="66" spans="1:11">
      <c r="A66" s="57" t="s">
        <v>92</v>
      </c>
      <c r="B66" s="57">
        <v>7</v>
      </c>
      <c r="C66" s="86" t="s">
        <v>84</v>
      </c>
      <c r="D66" s="59" t="s">
        <v>38</v>
      </c>
      <c r="E66" s="57" t="s">
        <v>12</v>
      </c>
      <c r="F66" s="85" t="s">
        <v>100</v>
      </c>
      <c r="G66" s="39">
        <f>G21</f>
        <v>4.8499999999999996</v>
      </c>
      <c r="H66" s="39">
        <f t="shared" ref="H66:I66" si="29">H21</f>
        <v>4</v>
      </c>
      <c r="I66" s="39">
        <f t="shared" si="29"/>
        <v>0</v>
      </c>
      <c r="J66" s="39">
        <f t="shared" ref="J66" si="30">J28</f>
        <v>4.4000000000000004</v>
      </c>
      <c r="K66" s="41">
        <f t="shared" si="20"/>
        <v>7</v>
      </c>
    </row>
    <row r="67" spans="1:11">
      <c r="A67" s="57" t="s">
        <v>92</v>
      </c>
      <c r="B67" s="57">
        <v>8</v>
      </c>
      <c r="C67" s="86" t="s">
        <v>90</v>
      </c>
      <c r="D67" s="59" t="s">
        <v>91</v>
      </c>
      <c r="E67" s="57" t="s">
        <v>12</v>
      </c>
      <c r="F67" s="85" t="s">
        <v>101</v>
      </c>
      <c r="G67" s="39">
        <f>G29</f>
        <v>2.2000000000000002</v>
      </c>
      <c r="H67" s="39">
        <f t="shared" ref="H67:I67" si="31">H29</f>
        <v>1.9</v>
      </c>
      <c r="I67" s="39">
        <f t="shared" si="31"/>
        <v>0</v>
      </c>
      <c r="J67" s="39">
        <f t="shared" ref="J67" si="32">J29</f>
        <v>4.0999999999999996</v>
      </c>
      <c r="K67" s="41">
        <f t="shared" si="20"/>
        <v>8</v>
      </c>
    </row>
  </sheetData>
  <mergeCells count="24">
    <mergeCell ref="A51:K51"/>
    <mergeCell ref="I3:I4"/>
    <mergeCell ref="J3:J4"/>
    <mergeCell ref="D3:D4"/>
    <mergeCell ref="E3:E4"/>
    <mergeCell ref="F3:F4"/>
    <mergeCell ref="G3:G4"/>
    <mergeCell ref="H3:H4"/>
    <mergeCell ref="J32:J33"/>
    <mergeCell ref="K32:K33"/>
    <mergeCell ref="A1:K1"/>
    <mergeCell ref="K3:K4"/>
    <mergeCell ref="A31:K31"/>
    <mergeCell ref="A32:B33"/>
    <mergeCell ref="C32:C33"/>
    <mergeCell ref="D32:D33"/>
    <mergeCell ref="E32:E33"/>
    <mergeCell ref="F32:F33"/>
    <mergeCell ref="G32:G33"/>
    <mergeCell ref="H32:H33"/>
    <mergeCell ref="I32:I33"/>
    <mergeCell ref="A2:K2"/>
    <mergeCell ref="A3:B4"/>
    <mergeCell ref="C3:C4"/>
  </mergeCells>
  <phoneticPr fontId="6"/>
  <dataValidations count="5">
    <dataValidation type="list" allowBlank="1" showInputMessage="1" showErrorMessage="1" sqref="E28">
      <formula1>"小５,小６,中１,中２,中３,高１"</formula1>
    </dataValidation>
    <dataValidation type="list" allowBlank="1" showInputMessage="1" showErrorMessage="1" sqref="E29:E30">
      <formula1>#REF!</formula1>
    </dataValidation>
    <dataValidation type="list" allowBlank="1" showInputMessage="1" showErrorMessage="1" sqref="E5:E27 E52:E65">
      <formula1>"小４,小５,小６,中１,中２,中３,高１"</formula1>
    </dataValidation>
    <dataValidation type="list" imeMode="off" allowBlank="1" showInputMessage="1" showErrorMessage="1" sqref="E35 E37 E39 E42 E44 E46">
      <formula1>"中３,高１,高２,高３"</formula1>
    </dataValidation>
    <dataValidation imeMode="on" allowBlank="1" showInputMessage="1" showErrorMessage="1" sqref="D35 D37 D39 D42 D44 D46"/>
  </dataValidations>
  <pageMargins left="0.32" right="0.24" top="0.38" bottom="0.36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Normal="100" workbookViewId="0">
      <selection activeCell="K11" sqref="K11"/>
    </sheetView>
  </sheetViews>
  <sheetFormatPr defaultRowHeight="18.75"/>
  <cols>
    <col min="1" max="1" width="3.5" customWidth="1"/>
    <col min="2" max="2" width="12.5" customWidth="1"/>
    <col min="3" max="3" width="10.5" customWidth="1"/>
    <col min="4" max="4" width="3.625" customWidth="1"/>
    <col min="5" max="5" width="10.5" customWidth="1"/>
    <col min="6" max="6" width="3.625" customWidth="1"/>
    <col min="7" max="7" width="10.5" customWidth="1"/>
    <col min="8" max="8" width="7.625" customWidth="1"/>
    <col min="9" max="10" width="4.75" customWidth="1"/>
    <col min="11" max="11" width="6.75" customWidth="1"/>
    <col min="12" max="12" width="7.625" customWidth="1"/>
    <col min="13" max="13" width="7.75" customWidth="1"/>
    <col min="14" max="14" width="8.625" customWidth="1"/>
  </cols>
  <sheetData>
    <row r="1" spans="1:18">
      <c r="A1" s="2"/>
      <c r="B1" s="174" t="s">
        <v>33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8">
      <c r="A2" s="2"/>
      <c r="B2" s="3"/>
      <c r="C2" s="4"/>
      <c r="D2" s="5"/>
      <c r="E2" s="4"/>
      <c r="F2" s="5"/>
      <c r="G2" s="4"/>
      <c r="H2" s="5"/>
      <c r="I2" s="6"/>
      <c r="J2" s="7"/>
      <c r="K2" s="4"/>
      <c r="L2" s="4"/>
      <c r="M2" s="4"/>
    </row>
    <row r="3" spans="1:18" ht="21.75" thickBot="1">
      <c r="A3" s="175" t="s">
        <v>16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8" ht="21">
      <c r="A4" s="17" t="s">
        <v>17</v>
      </c>
      <c r="B4" s="18" t="s">
        <v>18</v>
      </c>
      <c r="C4" s="178" t="s">
        <v>3</v>
      </c>
      <c r="D4" s="179"/>
      <c r="E4" s="179"/>
      <c r="F4" s="179"/>
      <c r="G4" s="179"/>
      <c r="H4" s="180"/>
      <c r="I4" s="19" t="s">
        <v>60</v>
      </c>
      <c r="J4" s="20" t="s">
        <v>61</v>
      </c>
      <c r="K4" s="20" t="s">
        <v>7</v>
      </c>
      <c r="L4" s="20" t="s">
        <v>19</v>
      </c>
      <c r="M4" s="20" t="s">
        <v>20</v>
      </c>
    </row>
    <row r="5" spans="1:18" ht="18.75" customHeight="1">
      <c r="A5" s="181">
        <v>1</v>
      </c>
      <c r="B5" s="182" t="s">
        <v>34</v>
      </c>
      <c r="C5" s="21"/>
      <c r="D5" s="22"/>
      <c r="E5" s="21"/>
      <c r="F5" s="22"/>
      <c r="G5" s="21"/>
      <c r="H5" s="22"/>
      <c r="I5" s="184">
        <v>5.3</v>
      </c>
      <c r="J5" s="184">
        <v>3.55</v>
      </c>
      <c r="K5" s="173">
        <v>0.1</v>
      </c>
      <c r="L5" s="173">
        <f>I5+J5-K5</f>
        <v>8.75</v>
      </c>
      <c r="M5" s="185">
        <f>RANK(L5,$L$5:$L$10,0)</f>
        <v>1</v>
      </c>
    </row>
    <row r="6" spans="1:18">
      <c r="A6" s="165"/>
      <c r="B6" s="183"/>
      <c r="C6" s="21"/>
      <c r="D6" s="22"/>
      <c r="E6" s="21"/>
      <c r="F6" s="22"/>
      <c r="G6" s="21"/>
      <c r="H6" s="22"/>
      <c r="I6" s="169"/>
      <c r="J6" s="169"/>
      <c r="K6" s="171"/>
      <c r="L6" s="171"/>
      <c r="M6" s="186"/>
    </row>
    <row r="7" spans="1:18">
      <c r="A7" s="166"/>
      <c r="B7" s="23" t="s">
        <v>35</v>
      </c>
      <c r="C7" s="21"/>
      <c r="D7" s="22"/>
      <c r="E7" s="21"/>
      <c r="F7" s="22"/>
      <c r="G7" s="24"/>
      <c r="H7" s="25"/>
      <c r="I7" s="170"/>
      <c r="J7" s="170"/>
      <c r="K7" s="172"/>
      <c r="L7" s="172"/>
      <c r="M7" s="187"/>
    </row>
    <row r="8" spans="1:18">
      <c r="A8" s="165">
        <v>2</v>
      </c>
      <c r="B8" s="167" t="s">
        <v>13</v>
      </c>
      <c r="C8" s="26"/>
      <c r="D8" s="35"/>
      <c r="E8" s="26"/>
      <c r="F8" s="35"/>
      <c r="G8" s="26"/>
      <c r="H8" s="35"/>
      <c r="I8" s="169">
        <v>4.55</v>
      </c>
      <c r="J8" s="169">
        <v>3.75</v>
      </c>
      <c r="K8" s="171">
        <v>0</v>
      </c>
      <c r="L8" s="173">
        <f>I8+J8-K8</f>
        <v>8.3000000000000007</v>
      </c>
      <c r="M8" s="185">
        <f>RANK(L8,$L$5:$L$10,0)</f>
        <v>2</v>
      </c>
    </row>
    <row r="9" spans="1:18">
      <c r="A9" s="165"/>
      <c r="B9" s="168"/>
      <c r="C9" s="21"/>
      <c r="D9" s="22"/>
      <c r="E9" s="21"/>
      <c r="F9" s="22"/>
      <c r="G9" s="21"/>
      <c r="H9" s="22"/>
      <c r="I9" s="169"/>
      <c r="J9" s="169"/>
      <c r="K9" s="171"/>
      <c r="L9" s="171"/>
      <c r="M9" s="186"/>
    </row>
    <row r="10" spans="1:18">
      <c r="A10" s="166"/>
      <c r="B10" s="23" t="s">
        <v>35</v>
      </c>
      <c r="C10" s="21"/>
      <c r="D10" s="22"/>
      <c r="E10" s="21"/>
      <c r="F10" s="22"/>
      <c r="G10" s="24"/>
      <c r="H10" s="25"/>
      <c r="I10" s="170"/>
      <c r="J10" s="170"/>
      <c r="K10" s="172"/>
      <c r="L10" s="172"/>
      <c r="M10" s="187"/>
    </row>
    <row r="11" spans="1:18">
      <c r="A11" s="27"/>
      <c r="B11" s="28"/>
      <c r="C11" s="29"/>
      <c r="D11" s="30"/>
      <c r="E11" s="29"/>
      <c r="F11" s="30"/>
      <c r="G11" s="29"/>
      <c r="H11" s="30"/>
      <c r="I11" s="31"/>
      <c r="J11" s="32"/>
      <c r="K11" s="33"/>
      <c r="L11" s="33"/>
      <c r="M11" s="34"/>
    </row>
    <row r="12" spans="1:18" ht="21.75" thickBot="1">
      <c r="A12" s="128" t="s">
        <v>117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</row>
    <row r="13" spans="1:18">
      <c r="A13" s="139" t="s">
        <v>21</v>
      </c>
      <c r="B13" s="139"/>
      <c r="C13" s="10" t="s">
        <v>26</v>
      </c>
      <c r="D13" s="139" t="s">
        <v>22</v>
      </c>
      <c r="E13" s="139"/>
      <c r="F13" s="83" t="s">
        <v>23</v>
      </c>
      <c r="G13" s="11" t="s">
        <v>58</v>
      </c>
      <c r="H13" s="11" t="s">
        <v>59</v>
      </c>
      <c r="I13" s="154" t="s">
        <v>27</v>
      </c>
      <c r="J13" s="155"/>
      <c r="K13" s="11" t="s">
        <v>28</v>
      </c>
      <c r="L13" s="12" t="s">
        <v>29</v>
      </c>
      <c r="M13" s="142" t="s">
        <v>30</v>
      </c>
      <c r="N13" s="143"/>
      <c r="O13" s="143"/>
      <c r="P13" s="144"/>
      <c r="Q13" s="11" t="s">
        <v>31</v>
      </c>
      <c r="R13" s="11" t="s">
        <v>32</v>
      </c>
    </row>
    <row r="14" spans="1:18">
      <c r="A14" s="158">
        <v>1</v>
      </c>
      <c r="B14" s="159" t="s">
        <v>118</v>
      </c>
      <c r="C14" s="13" t="s">
        <v>108</v>
      </c>
      <c r="D14" s="140" t="s">
        <v>110</v>
      </c>
      <c r="E14" s="140"/>
      <c r="F14" s="14">
        <v>3</v>
      </c>
      <c r="G14" s="55">
        <v>5.25</v>
      </c>
      <c r="H14" s="55">
        <v>4.8</v>
      </c>
      <c r="I14" s="156">
        <v>0</v>
      </c>
      <c r="J14" s="157"/>
      <c r="K14" s="56">
        <f>G14+H14-I14</f>
        <v>10.050000000000001</v>
      </c>
      <c r="L14" s="145">
        <f>(K14+K15+K16+K17)/4</f>
        <v>11.625</v>
      </c>
      <c r="M14" s="15" t="s">
        <v>58</v>
      </c>
      <c r="N14" s="15" t="s">
        <v>59</v>
      </c>
      <c r="O14" s="84" t="s">
        <v>27</v>
      </c>
      <c r="P14" s="84" t="s">
        <v>28</v>
      </c>
      <c r="Q14" s="164">
        <f>L14+P15</f>
        <v>25.324999999999999</v>
      </c>
      <c r="R14" s="130">
        <v>1</v>
      </c>
    </row>
    <row r="15" spans="1:18">
      <c r="A15" s="158"/>
      <c r="B15" s="160"/>
      <c r="C15" s="13" t="s">
        <v>109</v>
      </c>
      <c r="D15" s="140" t="s">
        <v>111</v>
      </c>
      <c r="E15" s="140"/>
      <c r="F15" s="14">
        <v>3</v>
      </c>
      <c r="G15" s="55">
        <v>5.85</v>
      </c>
      <c r="H15" s="55">
        <v>4.4000000000000004</v>
      </c>
      <c r="I15" s="156">
        <v>0</v>
      </c>
      <c r="J15" s="157"/>
      <c r="K15" s="56">
        <f t="shared" ref="K15:K17" si="0">G15+H15-I15</f>
        <v>10.25</v>
      </c>
      <c r="L15" s="146"/>
      <c r="M15" s="133">
        <v>7.35</v>
      </c>
      <c r="N15" s="136">
        <v>6.35</v>
      </c>
      <c r="O15" s="136">
        <v>0</v>
      </c>
      <c r="P15" s="136">
        <f>M15+N15-O15</f>
        <v>13.7</v>
      </c>
      <c r="Q15" s="131"/>
      <c r="R15" s="131"/>
    </row>
    <row r="16" spans="1:18">
      <c r="A16" s="158"/>
      <c r="B16" s="160"/>
      <c r="C16" s="13" t="s">
        <v>55</v>
      </c>
      <c r="D16" s="140" t="s">
        <v>112</v>
      </c>
      <c r="E16" s="140"/>
      <c r="F16" s="14">
        <v>3</v>
      </c>
      <c r="G16" s="55">
        <v>7.35</v>
      </c>
      <c r="H16" s="55">
        <v>6.45</v>
      </c>
      <c r="I16" s="156">
        <v>0</v>
      </c>
      <c r="J16" s="157"/>
      <c r="K16" s="56">
        <f t="shared" si="0"/>
        <v>13.8</v>
      </c>
      <c r="L16" s="146"/>
      <c r="M16" s="134"/>
      <c r="N16" s="137"/>
      <c r="O16" s="137"/>
      <c r="P16" s="137"/>
      <c r="Q16" s="131"/>
      <c r="R16" s="131"/>
    </row>
    <row r="17" spans="1:18">
      <c r="A17" s="158"/>
      <c r="B17" s="160"/>
      <c r="C17" s="13" t="s">
        <v>56</v>
      </c>
      <c r="D17" s="140" t="s">
        <v>113</v>
      </c>
      <c r="E17" s="140"/>
      <c r="F17" s="14">
        <v>2</v>
      </c>
      <c r="G17" s="55">
        <v>6.6</v>
      </c>
      <c r="H17" s="55">
        <v>5.8</v>
      </c>
      <c r="I17" s="156">
        <v>0</v>
      </c>
      <c r="J17" s="157"/>
      <c r="K17" s="56">
        <f t="shared" si="0"/>
        <v>12.399999999999999</v>
      </c>
      <c r="L17" s="146"/>
      <c r="M17" s="134"/>
      <c r="N17" s="137"/>
      <c r="O17" s="137"/>
      <c r="P17" s="137"/>
      <c r="Q17" s="131"/>
      <c r="R17" s="131"/>
    </row>
    <row r="18" spans="1:18">
      <c r="A18" s="158"/>
      <c r="B18" s="160"/>
      <c r="C18" s="13"/>
      <c r="D18" s="140" t="s">
        <v>116</v>
      </c>
      <c r="E18" s="140"/>
      <c r="F18" s="14">
        <v>2</v>
      </c>
      <c r="G18" s="148"/>
      <c r="H18" s="149"/>
      <c r="I18" s="149"/>
      <c r="J18" s="149"/>
      <c r="K18" s="149"/>
      <c r="L18" s="146"/>
      <c r="M18" s="134"/>
      <c r="N18" s="137"/>
      <c r="O18" s="137"/>
      <c r="P18" s="137"/>
      <c r="Q18" s="131"/>
      <c r="R18" s="131"/>
    </row>
    <row r="19" spans="1:18">
      <c r="A19" s="158"/>
      <c r="B19" s="160"/>
      <c r="C19" s="162" t="s">
        <v>24</v>
      </c>
      <c r="D19" s="141" t="s">
        <v>114</v>
      </c>
      <c r="E19" s="141"/>
      <c r="F19" s="16">
        <v>2</v>
      </c>
      <c r="G19" s="150"/>
      <c r="H19" s="151"/>
      <c r="I19" s="151"/>
      <c r="J19" s="151"/>
      <c r="K19" s="151"/>
      <c r="L19" s="146"/>
      <c r="M19" s="134"/>
      <c r="N19" s="137"/>
      <c r="O19" s="137"/>
      <c r="P19" s="137"/>
      <c r="Q19" s="131"/>
      <c r="R19" s="131"/>
    </row>
    <row r="20" spans="1:18">
      <c r="A20" s="158"/>
      <c r="B20" s="161"/>
      <c r="C20" s="163"/>
      <c r="D20" s="141" t="s">
        <v>115</v>
      </c>
      <c r="E20" s="141"/>
      <c r="F20" s="13">
        <v>2</v>
      </c>
      <c r="G20" s="152"/>
      <c r="H20" s="153"/>
      <c r="I20" s="153"/>
      <c r="J20" s="153"/>
      <c r="K20" s="153"/>
      <c r="L20" s="147"/>
      <c r="M20" s="135"/>
      <c r="N20" s="138"/>
      <c r="O20" s="138"/>
      <c r="P20" s="138"/>
      <c r="Q20" s="132"/>
      <c r="R20" s="132"/>
    </row>
  </sheetData>
  <mergeCells count="44">
    <mergeCell ref="B1:M1"/>
    <mergeCell ref="A3:M3"/>
    <mergeCell ref="C4:H4"/>
    <mergeCell ref="A5:A7"/>
    <mergeCell ref="B5:B6"/>
    <mergeCell ref="I5:I7"/>
    <mergeCell ref="J5:J7"/>
    <mergeCell ref="K5:K7"/>
    <mergeCell ref="L5:L7"/>
    <mergeCell ref="M5:M7"/>
    <mergeCell ref="Q14:Q20"/>
    <mergeCell ref="A8:A10"/>
    <mergeCell ref="B8:B9"/>
    <mergeCell ref="I8:I10"/>
    <mergeCell ref="J8:J10"/>
    <mergeCell ref="K8:K10"/>
    <mergeCell ref="L8:L10"/>
    <mergeCell ref="I15:J15"/>
    <mergeCell ref="I16:J16"/>
    <mergeCell ref="I17:J17"/>
    <mergeCell ref="M8:M10"/>
    <mergeCell ref="G18:K20"/>
    <mergeCell ref="I13:J13"/>
    <mergeCell ref="I14:J14"/>
    <mergeCell ref="A13:B13"/>
    <mergeCell ref="A14:A20"/>
    <mergeCell ref="B14:B20"/>
    <mergeCell ref="C19:C20"/>
    <mergeCell ref="A12:R12"/>
    <mergeCell ref="R14:R20"/>
    <mergeCell ref="M15:M20"/>
    <mergeCell ref="N15:N20"/>
    <mergeCell ref="O15:O20"/>
    <mergeCell ref="P15:P20"/>
    <mergeCell ref="D13:E13"/>
    <mergeCell ref="D14:E14"/>
    <mergeCell ref="D15:E15"/>
    <mergeCell ref="D16:E16"/>
    <mergeCell ref="D17:E17"/>
    <mergeCell ref="D18:E18"/>
    <mergeCell ref="D19:E19"/>
    <mergeCell ref="D20:E20"/>
    <mergeCell ref="M13:P13"/>
    <mergeCell ref="L14:L20"/>
  </mergeCells>
  <phoneticPr fontId="2"/>
  <dataValidations count="1">
    <dataValidation imeMode="on" allowBlank="1" showInputMessage="1" showErrorMessage="1" sqref="D14:D18"/>
  </dataValidations>
  <pageMargins left="0.43307086614173229" right="0.23622047244094491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view="pageBreakPreview" zoomScale="60" zoomScaleNormal="90" workbookViewId="0">
      <selection activeCell="K35" sqref="K35"/>
    </sheetView>
  </sheetViews>
  <sheetFormatPr defaultRowHeight="18.75"/>
  <cols>
    <col min="1" max="1" width="3.75" customWidth="1"/>
    <col min="2" max="2" width="13.25" customWidth="1"/>
    <col min="3" max="3" width="19.5" customWidth="1"/>
    <col min="4" max="4" width="5" customWidth="1"/>
    <col min="5" max="5" width="15" customWidth="1"/>
    <col min="6" max="9" width="8" customWidth="1"/>
    <col min="14" max="14" width="11.25" customWidth="1"/>
  </cols>
  <sheetData>
    <row r="1" spans="1:16" ht="25.5">
      <c r="B1" s="67" t="s">
        <v>52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3" spans="1:16">
      <c r="A3" s="191" t="s">
        <v>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6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6">
      <c r="A5" s="198"/>
      <c r="B5" s="198" t="s">
        <v>0</v>
      </c>
      <c r="C5" s="198" t="s">
        <v>42</v>
      </c>
      <c r="D5" s="198" t="s">
        <v>41</v>
      </c>
      <c r="E5" s="196" t="s">
        <v>51</v>
      </c>
      <c r="F5" s="193" t="s">
        <v>36</v>
      </c>
      <c r="G5" s="194"/>
      <c r="H5" s="194"/>
      <c r="I5" s="195"/>
      <c r="J5" s="198" t="s">
        <v>103</v>
      </c>
      <c r="K5" s="198"/>
      <c r="L5" s="198"/>
      <c r="M5" s="198"/>
      <c r="N5" s="198" t="s">
        <v>44</v>
      </c>
      <c r="O5" s="198" t="s">
        <v>32</v>
      </c>
      <c r="P5" s="199"/>
    </row>
    <row r="6" spans="1:16">
      <c r="A6" s="198"/>
      <c r="B6" s="198"/>
      <c r="C6" s="198"/>
      <c r="D6" s="198"/>
      <c r="E6" s="197"/>
      <c r="F6" s="58" t="s">
        <v>62</v>
      </c>
      <c r="G6" s="58" t="s">
        <v>63</v>
      </c>
      <c r="H6" s="58" t="s">
        <v>27</v>
      </c>
      <c r="I6" s="58" t="s">
        <v>43</v>
      </c>
      <c r="J6" s="58" t="s">
        <v>62</v>
      </c>
      <c r="K6" s="58" t="s">
        <v>63</v>
      </c>
      <c r="L6" s="58" t="s">
        <v>27</v>
      </c>
      <c r="M6" s="58" t="s">
        <v>43</v>
      </c>
      <c r="N6" s="198"/>
      <c r="O6" s="198"/>
      <c r="P6" s="200"/>
    </row>
    <row r="7" spans="1:16">
      <c r="A7" s="59">
        <v>1</v>
      </c>
      <c r="B7" s="59" t="s">
        <v>68</v>
      </c>
      <c r="C7" s="59" t="s">
        <v>69</v>
      </c>
      <c r="D7" s="59" t="s">
        <v>11</v>
      </c>
      <c r="E7" s="104" t="s">
        <v>40</v>
      </c>
      <c r="F7" s="60">
        <f>'13男子個人選手名簿'!G6</f>
        <v>5.8</v>
      </c>
      <c r="G7" s="60">
        <f>'13男子個人選手名簿'!H6</f>
        <v>4.4000000000000004</v>
      </c>
      <c r="H7" s="60">
        <f>'13男子個人選手名簿'!I6</f>
        <v>0</v>
      </c>
      <c r="I7" s="60">
        <f>'13男子個人選手名簿'!J6</f>
        <v>10.199999999999999</v>
      </c>
      <c r="J7" s="60">
        <f>'13男子個人選手名簿'!G7</f>
        <v>6.25</v>
      </c>
      <c r="K7" s="60">
        <f>'13男子個人選手名簿'!H7</f>
        <v>4.4000000000000004</v>
      </c>
      <c r="L7" s="60">
        <f>'13男子個人選手名簿'!I7</f>
        <v>0</v>
      </c>
      <c r="M7" s="60">
        <f>'13男子個人選手名簿'!J7</f>
        <v>10.65</v>
      </c>
      <c r="N7" s="60">
        <f>I7+M7</f>
        <v>20.85</v>
      </c>
      <c r="O7" s="59">
        <f>RANK(N7,$N$7:$N$17,0)</f>
        <v>4</v>
      </c>
      <c r="P7" s="106"/>
    </row>
    <row r="8" spans="1:16">
      <c r="A8" s="59">
        <v>2</v>
      </c>
      <c r="B8" s="59" t="s">
        <v>70</v>
      </c>
      <c r="C8" s="59" t="s">
        <v>71</v>
      </c>
      <c r="D8" s="59" t="s">
        <v>12</v>
      </c>
      <c r="E8" s="104" t="s">
        <v>40</v>
      </c>
      <c r="F8" s="60">
        <f>'13男子個人選手名簿'!G8</f>
        <v>4.1500000000000004</v>
      </c>
      <c r="G8" s="60">
        <f>'13男子個人選手名簿'!H8</f>
        <v>3</v>
      </c>
      <c r="H8" s="60">
        <f>'13男子個人選手名簿'!I8</f>
        <v>0</v>
      </c>
      <c r="I8" s="60">
        <f>'13男子個人選手名簿'!J8</f>
        <v>7.15</v>
      </c>
      <c r="J8" s="60">
        <f>'13男子個人選手名簿'!G9</f>
        <v>3.95</v>
      </c>
      <c r="K8" s="60">
        <f>'13男子個人選手名簿'!H9</f>
        <v>2.6</v>
      </c>
      <c r="L8" s="60">
        <f>'13男子個人選手名簿'!I9</f>
        <v>0</v>
      </c>
      <c r="M8" s="60">
        <f>'13男子個人選手名簿'!J9</f>
        <v>6.5500000000000007</v>
      </c>
      <c r="N8" s="60">
        <f t="shared" ref="N8:N17" si="0">I8+M8</f>
        <v>13.700000000000001</v>
      </c>
      <c r="O8" s="59">
        <f t="shared" ref="O8:O17" si="1">RANK(N8,$N$7:$N$17,0)</f>
        <v>10</v>
      </c>
      <c r="P8" s="106"/>
    </row>
    <row r="9" spans="1:16">
      <c r="A9" s="59">
        <v>3</v>
      </c>
      <c r="B9" s="87" t="s">
        <v>72</v>
      </c>
      <c r="C9" s="87" t="s">
        <v>73</v>
      </c>
      <c r="D9" s="59" t="s">
        <v>12</v>
      </c>
      <c r="E9" s="104" t="s">
        <v>40</v>
      </c>
      <c r="F9" s="60">
        <f>'13男子個人選手名簿'!G10</f>
        <v>6</v>
      </c>
      <c r="G9" s="60">
        <f>'13男子個人選手名簿'!H10</f>
        <v>4.05</v>
      </c>
      <c r="H9" s="60">
        <f>'13男子個人選手名簿'!I10</f>
        <v>0.3</v>
      </c>
      <c r="I9" s="60">
        <f>'13男子個人選手名簿'!J10</f>
        <v>9.75</v>
      </c>
      <c r="J9" s="60">
        <f>'13男子個人選手名簿'!G11</f>
        <v>5.5</v>
      </c>
      <c r="K9" s="60">
        <f>'13男子個人選手名簿'!H11</f>
        <v>3.25</v>
      </c>
      <c r="L9" s="60">
        <f>'13男子個人選手名簿'!I11</f>
        <v>0.2</v>
      </c>
      <c r="M9" s="60">
        <f>'13男子個人選手名簿'!J11</f>
        <v>8.5500000000000007</v>
      </c>
      <c r="N9" s="60">
        <f t="shared" si="0"/>
        <v>18.3</v>
      </c>
      <c r="O9" s="59">
        <f t="shared" si="1"/>
        <v>6</v>
      </c>
      <c r="P9" s="106"/>
    </row>
    <row r="10" spans="1:16">
      <c r="A10" s="59">
        <v>4</v>
      </c>
      <c r="B10" s="87" t="s">
        <v>74</v>
      </c>
      <c r="C10" s="87" t="s">
        <v>75</v>
      </c>
      <c r="D10" s="59" t="s">
        <v>12</v>
      </c>
      <c r="E10" s="104" t="s">
        <v>40</v>
      </c>
      <c r="F10" s="60">
        <f>'13男子個人選手名簿'!G12</f>
        <v>6.25</v>
      </c>
      <c r="G10" s="60">
        <f>'13男子個人選手名簿'!H12</f>
        <v>5.25</v>
      </c>
      <c r="H10" s="60">
        <f>'13男子個人選手名簿'!I12</f>
        <v>0</v>
      </c>
      <c r="I10" s="60">
        <f>'13男子個人選手名簿'!J12</f>
        <v>11.5</v>
      </c>
      <c r="J10" s="60">
        <f>'13男子個人選手名簿'!G13</f>
        <v>6</v>
      </c>
      <c r="K10" s="60">
        <f>'13男子個人選手名簿'!H13</f>
        <v>4.55</v>
      </c>
      <c r="L10" s="60">
        <f>'13男子個人選手名簿'!I13</f>
        <v>0.15</v>
      </c>
      <c r="M10" s="60">
        <f>'13男子個人選手名簿'!J13</f>
        <v>10.4</v>
      </c>
      <c r="N10" s="60">
        <f t="shared" si="0"/>
        <v>21.9</v>
      </c>
      <c r="O10" s="59">
        <f t="shared" si="1"/>
        <v>2</v>
      </c>
      <c r="P10" s="106"/>
    </row>
    <row r="11" spans="1:16">
      <c r="A11" s="59">
        <v>5</v>
      </c>
      <c r="B11" s="87" t="s">
        <v>76</v>
      </c>
      <c r="C11" s="87" t="s">
        <v>77</v>
      </c>
      <c r="D11" s="59" t="s">
        <v>12</v>
      </c>
      <c r="E11" s="104" t="s">
        <v>40</v>
      </c>
      <c r="F11" s="60">
        <f>'13男子個人選手名簿'!G14</f>
        <v>4.5</v>
      </c>
      <c r="G11" s="60">
        <f>'13男子個人選手名簿'!H14</f>
        <v>3.8</v>
      </c>
      <c r="H11" s="60">
        <f>'13男子個人選手名簿'!I14</f>
        <v>0</v>
      </c>
      <c r="I11" s="60">
        <f>'13男子個人選手名簿'!J14</f>
        <v>8.3000000000000007</v>
      </c>
      <c r="J11" s="60">
        <f>'13男子個人選手名簿'!G15</f>
        <v>4.5</v>
      </c>
      <c r="K11" s="60">
        <f>'13男子個人選手名簿'!H15</f>
        <v>3.25</v>
      </c>
      <c r="L11" s="60">
        <f>'13男子個人選手名簿'!I15</f>
        <v>0.1</v>
      </c>
      <c r="M11" s="60">
        <f>'13男子個人選手名簿'!J15</f>
        <v>7.65</v>
      </c>
      <c r="N11" s="60">
        <f t="shared" si="0"/>
        <v>15.950000000000001</v>
      </c>
      <c r="O11" s="59">
        <f t="shared" si="1"/>
        <v>8</v>
      </c>
      <c r="P11" s="106"/>
    </row>
    <row r="12" spans="1:16">
      <c r="A12" s="59">
        <v>6</v>
      </c>
      <c r="B12" s="87" t="s">
        <v>78</v>
      </c>
      <c r="C12" s="87" t="s">
        <v>79</v>
      </c>
      <c r="D12" s="59" t="s">
        <v>12</v>
      </c>
      <c r="E12" s="104" t="s">
        <v>80</v>
      </c>
      <c r="F12" s="60">
        <f>'13男子個人選手名簿'!G16</f>
        <v>3.4</v>
      </c>
      <c r="G12" s="60">
        <f>'13男子個人選手名簿'!H16</f>
        <v>2.6</v>
      </c>
      <c r="H12" s="60">
        <f>'13男子個人選手名簿'!I16</f>
        <v>0.3</v>
      </c>
      <c r="I12" s="60">
        <f>'13男子個人選手名簿'!J16</f>
        <v>5.7</v>
      </c>
      <c r="J12" s="60">
        <f>'13男子個人選手名簿'!G17</f>
        <v>3</v>
      </c>
      <c r="K12" s="60">
        <f>'13男子個人選手名簿'!H17</f>
        <v>2.5</v>
      </c>
      <c r="L12" s="60">
        <f>'13男子個人選手名簿'!I17</f>
        <v>0.05</v>
      </c>
      <c r="M12" s="60">
        <f>'13男子個人選手名簿'!J17</f>
        <v>5.45</v>
      </c>
      <c r="N12" s="60">
        <f t="shared" si="0"/>
        <v>11.15</v>
      </c>
      <c r="O12" s="59">
        <f t="shared" si="1"/>
        <v>11</v>
      </c>
      <c r="P12" s="107"/>
    </row>
    <row r="13" spans="1:16">
      <c r="A13" s="59">
        <v>7</v>
      </c>
      <c r="B13" s="87" t="s">
        <v>82</v>
      </c>
      <c r="C13" s="87" t="s">
        <v>39</v>
      </c>
      <c r="D13" s="59" t="s">
        <v>14</v>
      </c>
      <c r="E13" s="104" t="s">
        <v>83</v>
      </c>
      <c r="F13" s="60">
        <f>'13男子個人選手名簿'!G18</f>
        <v>7.2</v>
      </c>
      <c r="G13" s="60">
        <f>'13男子個人選手名簿'!H18</f>
        <v>6.75</v>
      </c>
      <c r="H13" s="60">
        <f>'13男子個人選手名簿'!I18</f>
        <v>0</v>
      </c>
      <c r="I13" s="60">
        <f>'13男子個人選手名簿'!J18</f>
        <v>13.95</v>
      </c>
      <c r="J13" s="60">
        <f>'13男子個人選手名簿'!G19</f>
        <v>7.6</v>
      </c>
      <c r="K13" s="60">
        <f>'13男子個人選手名簿'!H19</f>
        <v>6.6</v>
      </c>
      <c r="L13" s="60">
        <f>'13男子個人選手名簿'!I19</f>
        <v>0</v>
      </c>
      <c r="M13" s="60">
        <f>'13男子個人選手名簿'!J19</f>
        <v>14.2</v>
      </c>
      <c r="N13" s="60">
        <f t="shared" si="0"/>
        <v>28.15</v>
      </c>
      <c r="O13" s="59">
        <f t="shared" si="1"/>
        <v>1</v>
      </c>
      <c r="P13" s="106"/>
    </row>
    <row r="14" spans="1:16">
      <c r="A14" s="59">
        <v>8</v>
      </c>
      <c r="B14" s="87" t="s">
        <v>84</v>
      </c>
      <c r="C14" s="87" t="s">
        <v>38</v>
      </c>
      <c r="D14" s="59" t="s">
        <v>12</v>
      </c>
      <c r="E14" s="104" t="s">
        <v>83</v>
      </c>
      <c r="F14" s="60">
        <f>'13男子個人選手名簿'!G20</f>
        <v>6.05</v>
      </c>
      <c r="G14" s="60">
        <f>'13男子個人選手名簿'!H20</f>
        <v>4.5999999999999996</v>
      </c>
      <c r="H14" s="60">
        <f>'13男子個人選手名簿'!I20</f>
        <v>0</v>
      </c>
      <c r="I14" s="60">
        <f>'13男子個人選手名簿'!J20</f>
        <v>10.649999999999999</v>
      </c>
      <c r="J14" s="60">
        <f>'13男子個人選手名簿'!G21</f>
        <v>4.8499999999999996</v>
      </c>
      <c r="K14" s="60">
        <f>'13男子個人選手名簿'!H21</f>
        <v>4</v>
      </c>
      <c r="L14" s="60">
        <f>'13男子個人選手名簿'!I21</f>
        <v>0</v>
      </c>
      <c r="M14" s="60">
        <f>'13男子個人選手名簿'!J21</f>
        <v>8.85</v>
      </c>
      <c r="N14" s="60">
        <f t="shared" si="0"/>
        <v>19.5</v>
      </c>
      <c r="O14" s="59">
        <f t="shared" si="1"/>
        <v>5</v>
      </c>
      <c r="P14" s="106"/>
    </row>
    <row r="15" spans="1:16">
      <c r="A15" s="59">
        <v>9</v>
      </c>
      <c r="B15" s="57" t="s">
        <v>85</v>
      </c>
      <c r="C15" s="57" t="s">
        <v>86</v>
      </c>
      <c r="D15" s="57" t="s">
        <v>11</v>
      </c>
      <c r="E15" s="81" t="s">
        <v>83</v>
      </c>
      <c r="F15" s="60">
        <f>'13男子個人選手名簿'!G22</f>
        <v>5.8</v>
      </c>
      <c r="G15" s="60">
        <f>'13男子個人選手名簿'!H22</f>
        <v>5.35</v>
      </c>
      <c r="H15" s="60">
        <f>'13男子個人選手名簿'!I22</f>
        <v>0</v>
      </c>
      <c r="I15" s="60">
        <f>'13男子個人選手名簿'!J22</f>
        <v>11.149999999999999</v>
      </c>
      <c r="J15" s="60">
        <f>'13男子個人選手名簿'!G23</f>
        <v>5.8</v>
      </c>
      <c r="K15" s="60">
        <f>'13男子個人選手名簿'!H23</f>
        <v>4.5999999999999996</v>
      </c>
      <c r="L15" s="60">
        <f>'13男子個人選手名簿'!I23</f>
        <v>0</v>
      </c>
      <c r="M15" s="60">
        <f>'13男子個人選手名簿'!J23</f>
        <v>10.399999999999999</v>
      </c>
      <c r="N15" s="60">
        <f t="shared" si="0"/>
        <v>21.549999999999997</v>
      </c>
      <c r="O15" s="59">
        <f t="shared" si="1"/>
        <v>3</v>
      </c>
      <c r="P15" s="106"/>
    </row>
    <row r="16" spans="1:16">
      <c r="A16" s="59">
        <v>10</v>
      </c>
      <c r="B16" s="57" t="s">
        <v>87</v>
      </c>
      <c r="C16" s="57" t="s">
        <v>37</v>
      </c>
      <c r="D16" s="57" t="s">
        <v>11</v>
      </c>
      <c r="E16" s="81" t="s">
        <v>83</v>
      </c>
      <c r="F16" s="60">
        <f>'13男子個人選手名簿'!G24</f>
        <v>4.9000000000000004</v>
      </c>
      <c r="G16" s="60">
        <f>'13男子個人選手名簿'!H24</f>
        <v>3.45</v>
      </c>
      <c r="H16" s="60">
        <f>'13男子個人選手名簿'!I24</f>
        <v>0</v>
      </c>
      <c r="I16" s="60">
        <f>'13男子個人選手名簿'!J24</f>
        <v>8.3500000000000014</v>
      </c>
      <c r="J16" s="60">
        <f>'13男子個人選手名簿'!G25</f>
        <v>4.1500000000000004</v>
      </c>
      <c r="K16" s="60">
        <f>'13男子個人選手名簿'!H25</f>
        <v>2.65</v>
      </c>
      <c r="L16" s="60">
        <f>'13男子個人選手名簿'!I25</f>
        <v>0.2</v>
      </c>
      <c r="M16" s="60">
        <f>'13男子個人選手名簿'!J25</f>
        <v>6.6000000000000005</v>
      </c>
      <c r="N16" s="60">
        <f t="shared" si="0"/>
        <v>14.950000000000003</v>
      </c>
      <c r="O16" s="59">
        <f t="shared" si="1"/>
        <v>9</v>
      </c>
      <c r="P16" s="106"/>
    </row>
    <row r="17" spans="1:16">
      <c r="A17" s="59">
        <v>11</v>
      </c>
      <c r="B17" s="57" t="s">
        <v>88</v>
      </c>
      <c r="C17" s="57" t="s">
        <v>89</v>
      </c>
      <c r="D17" s="57" t="s">
        <v>11</v>
      </c>
      <c r="E17" s="81" t="s">
        <v>83</v>
      </c>
      <c r="F17" s="60">
        <f>'13男子個人選手名簿'!G26</f>
        <v>4.9000000000000004</v>
      </c>
      <c r="G17" s="60">
        <f>'13男子個人選手名簿'!H26</f>
        <v>3.6</v>
      </c>
      <c r="H17" s="60">
        <f>'13男子個人選手名簿'!I26</f>
        <v>0</v>
      </c>
      <c r="I17" s="60">
        <f>'13男子個人選手名簿'!J26</f>
        <v>8.5</v>
      </c>
      <c r="J17" s="60">
        <f>'13男子個人選手名簿'!G27</f>
        <v>4.5999999999999996</v>
      </c>
      <c r="K17" s="60">
        <f>'13男子個人選手名簿'!H27</f>
        <v>3.35</v>
      </c>
      <c r="L17" s="60">
        <f>'13男子個人選手名簿'!I27</f>
        <v>0</v>
      </c>
      <c r="M17" s="60">
        <f>'13男子個人選手名簿'!J27</f>
        <v>7.9499999999999993</v>
      </c>
      <c r="N17" s="60">
        <f t="shared" si="0"/>
        <v>16.45</v>
      </c>
      <c r="O17" s="59">
        <f t="shared" si="1"/>
        <v>7</v>
      </c>
      <c r="P17" s="106"/>
    </row>
    <row r="19" spans="1:16" hidden="1">
      <c r="A19" s="188" t="s">
        <v>15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</row>
    <row r="20" spans="1:16" hidden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</row>
    <row r="21" spans="1:16" s="61" customFormat="1" ht="22.5" hidden="1" customHeight="1">
      <c r="A21" s="190"/>
      <c r="B21" s="189" t="s">
        <v>45</v>
      </c>
      <c r="C21" s="189" t="s">
        <v>46</v>
      </c>
      <c r="D21" s="189" t="s">
        <v>5</v>
      </c>
      <c r="E21" s="203" t="s">
        <v>51</v>
      </c>
      <c r="F21" s="189" t="s">
        <v>47</v>
      </c>
      <c r="G21" s="189"/>
      <c r="H21" s="189"/>
      <c r="I21" s="189"/>
      <c r="J21" s="189" t="s">
        <v>48</v>
      </c>
      <c r="K21" s="189"/>
      <c r="L21" s="189"/>
      <c r="M21" s="189"/>
      <c r="N21" s="189" t="s">
        <v>49</v>
      </c>
      <c r="O21" s="189" t="s">
        <v>9</v>
      </c>
    </row>
    <row r="22" spans="1:16" s="61" customFormat="1" ht="22.5" hidden="1" customHeight="1">
      <c r="A22" s="190"/>
      <c r="B22" s="189"/>
      <c r="C22" s="189"/>
      <c r="D22" s="189"/>
      <c r="E22" s="203"/>
      <c r="F22" s="54" t="s">
        <v>64</v>
      </c>
      <c r="G22" s="54" t="s">
        <v>65</v>
      </c>
      <c r="H22" s="54" t="s">
        <v>50</v>
      </c>
      <c r="I22" s="54" t="s">
        <v>8</v>
      </c>
      <c r="J22" s="54" t="s">
        <v>64</v>
      </c>
      <c r="K22" s="54" t="s">
        <v>65</v>
      </c>
      <c r="L22" s="54" t="s">
        <v>50</v>
      </c>
      <c r="M22" s="54" t="s">
        <v>8</v>
      </c>
      <c r="N22" s="189"/>
      <c r="O22" s="189"/>
    </row>
    <row r="23" spans="1:16" hidden="1">
      <c r="A23" s="66"/>
      <c r="B23" s="49"/>
      <c r="C23" s="50"/>
      <c r="D23" s="53"/>
      <c r="E23" s="50"/>
      <c r="F23" s="39"/>
      <c r="G23" s="39"/>
      <c r="H23" s="40"/>
      <c r="I23" s="40"/>
      <c r="J23" s="64"/>
      <c r="K23" s="62"/>
      <c r="L23" s="62"/>
      <c r="M23" s="63"/>
      <c r="N23" s="65"/>
      <c r="O23" s="45"/>
    </row>
    <row r="24" spans="1:16" hidden="1">
      <c r="A24" s="36"/>
      <c r="B24" s="49"/>
      <c r="C24" s="38"/>
      <c r="D24" s="51"/>
      <c r="E24" s="38"/>
      <c r="F24" s="39"/>
      <c r="G24" s="39"/>
      <c r="H24" s="40"/>
      <c r="I24" s="40"/>
      <c r="J24" s="64"/>
      <c r="K24" s="62"/>
      <c r="L24" s="62"/>
      <c r="M24" s="63"/>
      <c r="N24" s="65"/>
      <c r="O24" s="45"/>
    </row>
    <row r="25" spans="1:16" hidden="1">
      <c r="A25" s="36"/>
      <c r="B25" s="49"/>
      <c r="C25" s="50"/>
      <c r="D25" s="53"/>
      <c r="E25" s="50"/>
      <c r="F25" s="39"/>
      <c r="G25" s="39"/>
      <c r="H25" s="40"/>
      <c r="I25" s="40"/>
      <c r="J25" s="64"/>
      <c r="K25" s="62"/>
      <c r="L25" s="62"/>
      <c r="M25" s="63"/>
      <c r="N25" s="65"/>
      <c r="O25" s="45"/>
    </row>
    <row r="26" spans="1:16" hidden="1">
      <c r="A26" s="36"/>
      <c r="B26" s="49"/>
      <c r="C26" s="38"/>
      <c r="D26" s="52"/>
      <c r="E26" s="38"/>
      <c r="F26" s="39"/>
      <c r="G26" s="39"/>
      <c r="H26" s="40"/>
      <c r="I26" s="40"/>
      <c r="J26" s="64"/>
      <c r="K26" s="62"/>
      <c r="L26" s="62"/>
      <c r="M26" s="63"/>
      <c r="N26" s="65"/>
      <c r="O26" s="45"/>
    </row>
    <row r="27" spans="1:16" hidden="1">
      <c r="A27" s="36"/>
      <c r="B27" s="49"/>
      <c r="C27" s="50"/>
      <c r="D27" s="53"/>
      <c r="E27" s="50"/>
      <c r="F27" s="39"/>
      <c r="G27" s="39"/>
      <c r="H27" s="40"/>
      <c r="I27" s="40"/>
      <c r="J27" s="64"/>
      <c r="K27" s="62"/>
      <c r="L27" s="62"/>
      <c r="M27" s="63"/>
      <c r="N27" s="65"/>
      <c r="O27" s="45"/>
    </row>
    <row r="28" spans="1:16" hidden="1">
      <c r="A28" s="36"/>
      <c r="B28" s="49"/>
      <c r="C28" s="38"/>
      <c r="D28" s="51"/>
      <c r="E28" s="38"/>
      <c r="F28" s="39"/>
      <c r="G28" s="39"/>
      <c r="H28" s="40"/>
      <c r="I28" s="40"/>
      <c r="J28" s="64"/>
      <c r="K28" s="62"/>
      <c r="L28" s="62"/>
      <c r="M28" s="63"/>
      <c r="N28" s="65"/>
      <c r="O28" s="45"/>
    </row>
    <row r="29" spans="1:16" hidden="1">
      <c r="A29" s="36"/>
      <c r="B29" s="49"/>
      <c r="C29" s="8"/>
      <c r="D29" s="8"/>
      <c r="E29" s="50"/>
      <c r="F29" s="39"/>
      <c r="G29" s="39"/>
      <c r="H29" s="40"/>
      <c r="I29" s="40"/>
      <c r="J29" s="64"/>
      <c r="K29" s="62"/>
      <c r="L29" s="62"/>
      <c r="M29" s="63"/>
      <c r="N29" s="65"/>
      <c r="O29" s="45"/>
    </row>
    <row r="30" spans="1:16" hidden="1"/>
    <row r="32" spans="1:16">
      <c r="A32" s="201" t="s">
        <v>57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</row>
    <row r="33" spans="1:15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5">
      <c r="A34" s="198"/>
      <c r="B34" s="198" t="s">
        <v>0</v>
      </c>
      <c r="C34" s="198" t="s">
        <v>42</v>
      </c>
      <c r="D34" s="198" t="s">
        <v>41</v>
      </c>
      <c r="E34" s="196" t="s">
        <v>51</v>
      </c>
      <c r="F34" s="193" t="s">
        <v>106</v>
      </c>
      <c r="G34" s="194"/>
      <c r="H34" s="194"/>
      <c r="I34" s="195"/>
      <c r="J34" s="198" t="s">
        <v>107</v>
      </c>
      <c r="K34" s="198"/>
      <c r="L34" s="198"/>
      <c r="M34" s="198"/>
      <c r="N34" s="198" t="s">
        <v>44</v>
      </c>
      <c r="O34" s="198" t="s">
        <v>32</v>
      </c>
    </row>
    <row r="35" spans="1:15">
      <c r="A35" s="198"/>
      <c r="B35" s="198"/>
      <c r="C35" s="198"/>
      <c r="D35" s="198"/>
      <c r="E35" s="197"/>
      <c r="F35" s="70" t="s">
        <v>62</v>
      </c>
      <c r="G35" s="70" t="s">
        <v>63</v>
      </c>
      <c r="H35" s="70" t="s">
        <v>27</v>
      </c>
      <c r="I35" s="70" t="s">
        <v>43</v>
      </c>
      <c r="J35" s="70" t="s">
        <v>62</v>
      </c>
      <c r="K35" s="70" t="s">
        <v>63</v>
      </c>
      <c r="L35" s="70" t="s">
        <v>27</v>
      </c>
      <c r="M35" s="70" t="s">
        <v>43</v>
      </c>
      <c r="N35" s="198"/>
      <c r="O35" s="198"/>
    </row>
    <row r="36" spans="1:15">
      <c r="A36" s="59">
        <v>1</v>
      </c>
      <c r="B36" s="87" t="s">
        <v>70</v>
      </c>
      <c r="C36" s="87" t="s">
        <v>71</v>
      </c>
      <c r="D36" s="59" t="s">
        <v>12</v>
      </c>
      <c r="E36" s="59" t="s">
        <v>95</v>
      </c>
      <c r="F36" s="80">
        <f>'13男子個人選手名簿'!G8</f>
        <v>4.1500000000000004</v>
      </c>
      <c r="G36" s="80">
        <f>'13男子個人選手名簿'!H8</f>
        <v>3</v>
      </c>
      <c r="H36" s="80">
        <f>'13男子個人選手名簿'!I8</f>
        <v>0</v>
      </c>
      <c r="I36" s="80">
        <f>'13男子個人選手名簿'!J8</f>
        <v>7.15</v>
      </c>
      <c r="J36" s="79">
        <f>'13男子個人選手名簿'!G9</f>
        <v>3.95</v>
      </c>
      <c r="K36" s="79">
        <f>'13男子個人選手名簿'!H9</f>
        <v>2.6</v>
      </c>
      <c r="L36" s="79">
        <f>'13男子個人選手名簿'!I9</f>
        <v>0</v>
      </c>
      <c r="M36" s="79">
        <f>'13男子個人選手名簿'!J9</f>
        <v>6.5500000000000007</v>
      </c>
      <c r="N36" s="79">
        <f t="shared" ref="N36:N43" si="2">I36+M36</f>
        <v>13.700000000000001</v>
      </c>
      <c r="O36" s="59">
        <f>RANK(N36,$N$36:$N$43,0)</f>
        <v>6</v>
      </c>
    </row>
    <row r="37" spans="1:15">
      <c r="A37" s="59">
        <v>2</v>
      </c>
      <c r="B37" s="87" t="s">
        <v>72</v>
      </c>
      <c r="C37" s="87" t="s">
        <v>73</v>
      </c>
      <c r="D37" s="59" t="s">
        <v>12</v>
      </c>
      <c r="E37" s="59" t="s">
        <v>94</v>
      </c>
      <c r="F37" s="79">
        <f>'13男子個人選手名簿'!G10</f>
        <v>6</v>
      </c>
      <c r="G37" s="79">
        <f>'13男子個人選手名簿'!H10</f>
        <v>4.05</v>
      </c>
      <c r="H37" s="79">
        <f>'13男子個人選手名簿'!I10</f>
        <v>0.3</v>
      </c>
      <c r="I37" s="79">
        <f>'13男子個人選手名簿'!J10</f>
        <v>9.75</v>
      </c>
      <c r="J37" s="79">
        <f>'13男子個人選手名簿'!G11</f>
        <v>5.5</v>
      </c>
      <c r="K37" s="79">
        <f>'13男子個人選手名簿'!H11</f>
        <v>3.25</v>
      </c>
      <c r="L37" s="79">
        <f>'13男子個人選手名簿'!I11</f>
        <v>0.2</v>
      </c>
      <c r="M37" s="79">
        <f>'13男子個人選手名簿'!J11</f>
        <v>8.5500000000000007</v>
      </c>
      <c r="N37" s="79">
        <f t="shared" si="2"/>
        <v>18.3</v>
      </c>
      <c r="O37" s="59">
        <f t="shared" ref="O37:O43" si="3">RANK(N37,$N$36:$N$43,0)</f>
        <v>4</v>
      </c>
    </row>
    <row r="38" spans="1:15">
      <c r="A38" s="59">
        <v>3</v>
      </c>
      <c r="B38" s="87" t="s">
        <v>74</v>
      </c>
      <c r="C38" s="87" t="s">
        <v>75</v>
      </c>
      <c r="D38" s="59" t="s">
        <v>12</v>
      </c>
      <c r="E38" s="59" t="s">
        <v>94</v>
      </c>
      <c r="F38" s="80">
        <f>'13男子個人選手名簿'!G12</f>
        <v>6.25</v>
      </c>
      <c r="G38" s="80">
        <f>'13男子個人選手名簿'!H12</f>
        <v>5.25</v>
      </c>
      <c r="H38" s="80">
        <f>'13男子個人選手名簿'!I12</f>
        <v>0</v>
      </c>
      <c r="I38" s="80">
        <f>'13男子個人選手名簿'!J12</f>
        <v>11.5</v>
      </c>
      <c r="J38" s="79">
        <f>'13男子個人選手名簿'!G13</f>
        <v>6</v>
      </c>
      <c r="K38" s="79">
        <f>'13男子個人選手名簿'!H13</f>
        <v>4.55</v>
      </c>
      <c r="L38" s="79">
        <f>'13男子個人選手名簿'!I13</f>
        <v>0.15</v>
      </c>
      <c r="M38" s="79">
        <f>'13男子個人選手名簿'!J13</f>
        <v>10.4</v>
      </c>
      <c r="N38" s="79">
        <f t="shared" si="2"/>
        <v>21.9</v>
      </c>
      <c r="O38" s="59">
        <f t="shared" si="3"/>
        <v>2</v>
      </c>
    </row>
    <row r="39" spans="1:15">
      <c r="A39" s="59">
        <v>4</v>
      </c>
      <c r="B39" s="87" t="s">
        <v>76</v>
      </c>
      <c r="C39" s="87" t="s">
        <v>77</v>
      </c>
      <c r="D39" s="59" t="s">
        <v>12</v>
      </c>
      <c r="E39" s="59" t="s">
        <v>96</v>
      </c>
      <c r="F39" s="79">
        <f>'13男子個人選手名簿'!G14</f>
        <v>4.5</v>
      </c>
      <c r="G39" s="79">
        <f>'13男子個人選手名簿'!H14</f>
        <v>3.8</v>
      </c>
      <c r="H39" s="79">
        <f>'13男子個人選手名簿'!I14</f>
        <v>0</v>
      </c>
      <c r="I39" s="79">
        <f>'13男子個人選手名簿'!J14</f>
        <v>8.3000000000000007</v>
      </c>
      <c r="J39" s="79">
        <f>'13男子個人選手名簿'!G15</f>
        <v>4.5</v>
      </c>
      <c r="K39" s="79">
        <f>'13男子個人選手名簿'!H15</f>
        <v>3.25</v>
      </c>
      <c r="L39" s="79">
        <f>'13男子個人選手名簿'!I15</f>
        <v>0.1</v>
      </c>
      <c r="M39" s="79">
        <f>'13男子個人選手名簿'!J15</f>
        <v>7.65</v>
      </c>
      <c r="N39" s="79">
        <f t="shared" si="2"/>
        <v>15.950000000000001</v>
      </c>
      <c r="O39" s="59">
        <f t="shared" si="3"/>
        <v>5</v>
      </c>
    </row>
    <row r="40" spans="1:15">
      <c r="A40" s="59">
        <v>5</v>
      </c>
      <c r="B40" s="87" t="s">
        <v>78</v>
      </c>
      <c r="C40" s="87" t="s">
        <v>79</v>
      </c>
      <c r="D40" s="59" t="s">
        <v>12</v>
      </c>
      <c r="E40" s="59"/>
      <c r="F40" s="80">
        <f>'13男子個人選手名簿'!G16</f>
        <v>3.4</v>
      </c>
      <c r="G40" s="80">
        <f>'13男子個人選手名簿'!H16</f>
        <v>2.6</v>
      </c>
      <c r="H40" s="80">
        <f>'13男子個人選手名簿'!I16</f>
        <v>0.3</v>
      </c>
      <c r="I40" s="80">
        <f>'13男子個人選手名簿'!J16</f>
        <v>5.7</v>
      </c>
      <c r="J40" s="79">
        <f>'13男子個人選手名簿'!G17</f>
        <v>3</v>
      </c>
      <c r="K40" s="79">
        <f>'13男子個人選手名簿'!H17</f>
        <v>2.5</v>
      </c>
      <c r="L40" s="79">
        <f>'13男子個人選手名簿'!I17</f>
        <v>0.05</v>
      </c>
      <c r="M40" s="79">
        <f>'13男子個人選手名簿'!J17</f>
        <v>5.45</v>
      </c>
      <c r="N40" s="79">
        <f t="shared" si="2"/>
        <v>11.15</v>
      </c>
      <c r="O40" s="59">
        <f t="shared" si="3"/>
        <v>7</v>
      </c>
    </row>
    <row r="41" spans="1:15">
      <c r="A41" s="59">
        <v>6</v>
      </c>
      <c r="B41" s="87" t="s">
        <v>82</v>
      </c>
      <c r="C41" s="87" t="s">
        <v>39</v>
      </c>
      <c r="D41" s="59" t="s">
        <v>14</v>
      </c>
      <c r="E41" s="59" t="s">
        <v>99</v>
      </c>
      <c r="F41" s="79">
        <f>'13男子個人選手名簿'!G18</f>
        <v>7.2</v>
      </c>
      <c r="G41" s="79">
        <f>'13男子個人選手名簿'!H18</f>
        <v>6.75</v>
      </c>
      <c r="H41" s="79">
        <f>'13男子個人選手名簿'!I18</f>
        <v>0</v>
      </c>
      <c r="I41" s="79">
        <f>'13男子個人選手名簿'!J18</f>
        <v>13.95</v>
      </c>
      <c r="J41" s="79">
        <f>'13男子個人選手名簿'!G19</f>
        <v>7.6</v>
      </c>
      <c r="K41" s="79">
        <f>'13男子個人選手名簿'!H19</f>
        <v>6.6</v>
      </c>
      <c r="L41" s="79">
        <f>'13男子個人選手名簿'!I19</f>
        <v>0</v>
      </c>
      <c r="M41" s="79">
        <f>'13男子個人選手名簿'!J19</f>
        <v>14.2</v>
      </c>
      <c r="N41" s="79">
        <f t="shared" si="2"/>
        <v>28.15</v>
      </c>
      <c r="O41" s="59">
        <f t="shared" si="3"/>
        <v>1</v>
      </c>
    </row>
    <row r="42" spans="1:15">
      <c r="A42" s="87">
        <v>7</v>
      </c>
      <c r="B42" s="59" t="s">
        <v>84</v>
      </c>
      <c r="C42" s="59" t="s">
        <v>38</v>
      </c>
      <c r="D42" s="59" t="s">
        <v>12</v>
      </c>
      <c r="E42" s="59" t="s">
        <v>100</v>
      </c>
      <c r="F42" s="79">
        <f>'13男子個人選手名簿'!G20</f>
        <v>6.05</v>
      </c>
      <c r="G42" s="79">
        <f>'13男子個人選手名簿'!H20</f>
        <v>4.5999999999999996</v>
      </c>
      <c r="H42" s="79">
        <f>'13男子個人選手名簿'!I20</f>
        <v>0</v>
      </c>
      <c r="I42" s="79">
        <f>'13男子個人選手名簿'!J20</f>
        <v>10.649999999999999</v>
      </c>
      <c r="J42" s="79">
        <f>'13男子個人選手名簿'!G21</f>
        <v>4.8499999999999996</v>
      </c>
      <c r="K42" s="79">
        <f>'13男子個人選手名簿'!H21</f>
        <v>4</v>
      </c>
      <c r="L42" s="79">
        <f>'13男子個人選手名簿'!I21</f>
        <v>0</v>
      </c>
      <c r="M42" s="79">
        <f>'13男子個人選手名簿'!J21</f>
        <v>8.85</v>
      </c>
      <c r="N42" s="79">
        <f t="shared" si="2"/>
        <v>19.5</v>
      </c>
      <c r="O42" s="59">
        <f t="shared" si="3"/>
        <v>3</v>
      </c>
    </row>
    <row r="43" spans="1:15">
      <c r="A43" s="87">
        <v>8</v>
      </c>
      <c r="B43" s="59" t="s">
        <v>90</v>
      </c>
      <c r="C43" s="59" t="s">
        <v>91</v>
      </c>
      <c r="D43" s="59" t="s">
        <v>12</v>
      </c>
      <c r="E43" s="59" t="s">
        <v>101</v>
      </c>
      <c r="F43" s="79">
        <f>'13男子個人選手名簿'!G28</f>
        <v>2.15</v>
      </c>
      <c r="G43" s="79">
        <f>'13男子個人選手名簿'!H28</f>
        <v>2.25</v>
      </c>
      <c r="H43" s="79">
        <f>'13男子個人選手名簿'!I28</f>
        <v>0</v>
      </c>
      <c r="I43" s="79">
        <f>'13男子個人選手名簿'!J28</f>
        <v>4.4000000000000004</v>
      </c>
      <c r="J43" s="79">
        <f>'13男子個人選手名簿'!G29</f>
        <v>2.2000000000000002</v>
      </c>
      <c r="K43" s="79">
        <f>'13男子個人選手名簿'!H29</f>
        <v>1.9</v>
      </c>
      <c r="L43" s="79">
        <f>'13男子個人選手名簿'!I29</f>
        <v>0</v>
      </c>
      <c r="M43" s="79">
        <f>'13男子個人選手名簿'!J29</f>
        <v>4.0999999999999996</v>
      </c>
      <c r="N43" s="79">
        <f t="shared" si="2"/>
        <v>8.5</v>
      </c>
      <c r="O43" s="59">
        <f t="shared" si="3"/>
        <v>8</v>
      </c>
    </row>
  </sheetData>
  <mergeCells count="31">
    <mergeCell ref="P5:P6"/>
    <mergeCell ref="F34:I34"/>
    <mergeCell ref="J34:M34"/>
    <mergeCell ref="N34:N35"/>
    <mergeCell ref="O34:O35"/>
    <mergeCell ref="A32:O33"/>
    <mergeCell ref="A34:A35"/>
    <mergeCell ref="B34:B35"/>
    <mergeCell ref="C34:C35"/>
    <mergeCell ref="D34:D35"/>
    <mergeCell ref="E34:E35"/>
    <mergeCell ref="A5:A6"/>
    <mergeCell ref="O5:O6"/>
    <mergeCell ref="E21:E22"/>
    <mergeCell ref="N21:N22"/>
    <mergeCell ref="O21:O22"/>
    <mergeCell ref="A3:O4"/>
    <mergeCell ref="F5:I5"/>
    <mergeCell ref="E5:E6"/>
    <mergeCell ref="J5:M5"/>
    <mergeCell ref="N5:N6"/>
    <mergeCell ref="B5:B6"/>
    <mergeCell ref="C5:C6"/>
    <mergeCell ref="D5:D6"/>
    <mergeCell ref="A19:O20"/>
    <mergeCell ref="J21:M21"/>
    <mergeCell ref="B21:B22"/>
    <mergeCell ref="A21:A22"/>
    <mergeCell ref="C21:C22"/>
    <mergeCell ref="D21:D22"/>
    <mergeCell ref="F21:I21"/>
  </mergeCells>
  <phoneticPr fontId="3"/>
  <dataValidations count="2">
    <dataValidation imeMode="on" allowBlank="1" showInputMessage="1" showErrorMessage="1" sqref="C23 C25 C27"/>
    <dataValidation type="list" imeMode="off" allowBlank="1" showInputMessage="1" showErrorMessage="1" sqref="D23 D25 D27">
      <formula1>"中３,高１,高２,高３"</formula1>
    </dataValidation>
  </dataValidations>
  <pageMargins left="0.23622047244094491" right="0.23622047244094491" top="0.43307086614173229" bottom="0.35433070866141736" header="0.31496062992125984" footer="0.31496062992125984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13男子個人選手名簿</vt:lpstr>
      <vt:lpstr>14男子団体選手名簿</vt:lpstr>
      <vt:lpstr>個人総合</vt:lpstr>
      <vt:lpstr>'13男子個人選手名簿'!Print_Area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森井 香</dc:creator>
  <cp:lastModifiedBy>y_suzuki</cp:lastModifiedBy>
  <cp:lastPrinted>2024-06-08T06:32:22Z</cp:lastPrinted>
  <dcterms:created xsi:type="dcterms:W3CDTF">2021-05-21T09:32:01Z</dcterms:created>
  <dcterms:modified xsi:type="dcterms:W3CDTF">2024-06-08T07:28:48Z</dcterms:modified>
</cp:coreProperties>
</file>